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. 2024\Indeportes\1. MIPG\Proceso 2024\4. ADMINISTRATIVA Y FINANCIERA\TALENTO HUMANO\Formatos\"/>
    </mc:Choice>
  </mc:AlternateContent>
  <xr:revisionPtr revIDLastSave="0" documentId="13_ncr:1_{7E95989A-A046-433D-81AE-62352FF9AB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PELIGROS INDEPORTES" sheetId="2" r:id="rId1"/>
  </sheets>
  <definedNames>
    <definedName name="_xlnm.Print_Area" localSheetId="0">'MATRIZ PELIGROS INDEPORTES'!$A$1:$AD$43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2" l="1"/>
  <c r="X42" i="2"/>
  <c r="X34" i="2"/>
  <c r="X33" i="2"/>
  <c r="S43" i="2" l="1"/>
  <c r="V43" i="2" s="1"/>
  <c r="W43" i="2" s="1"/>
  <c r="S42" i="2" l="1"/>
  <c r="V42" i="2" l="1"/>
  <c r="W42" i="2" s="1"/>
  <c r="T43" i="2"/>
  <c r="T42" i="2"/>
  <c r="S34" i="2"/>
  <c r="T34" i="2" s="1"/>
  <c r="V34" i="2" l="1"/>
  <c r="W34" i="2" s="1"/>
  <c r="S41" i="2"/>
  <c r="T41" i="2" l="1"/>
  <c r="V41" i="2"/>
  <c r="W41" i="2" s="1"/>
  <c r="X41" i="2" s="1"/>
  <c r="S30" i="2"/>
  <c r="T30" i="2" s="1"/>
  <c r="S33" i="2"/>
  <c r="V33" i="2" s="1"/>
  <c r="W33" i="2" s="1"/>
  <c r="T33" i="2" l="1"/>
  <c r="V30" i="2"/>
  <c r="W30" i="2" s="1"/>
  <c r="X30" i="2" s="1"/>
  <c r="S27" i="2"/>
  <c r="T27" i="2" s="1"/>
  <c r="V27" i="2" l="1"/>
  <c r="W27" i="2" s="1"/>
  <c r="X27" i="2" s="1"/>
  <c r="S24" i="2"/>
  <c r="T24" i="2" s="1"/>
  <c r="S23" i="2"/>
  <c r="T23" i="2" s="1"/>
  <c r="S22" i="2"/>
  <c r="T22" i="2" s="1"/>
  <c r="S19" i="2"/>
  <c r="T19" i="2" s="1"/>
  <c r="V22" i="2" l="1"/>
  <c r="W22" i="2" s="1"/>
  <c r="X22" i="2" s="1"/>
  <c r="V24" i="2"/>
  <c r="W24" i="2" s="1"/>
  <c r="X24" i="2" s="1"/>
  <c r="V19" i="2"/>
  <c r="W19" i="2" s="1"/>
  <c r="X19" i="2" s="1"/>
  <c r="V23" i="2"/>
  <c r="W23" i="2" s="1"/>
  <c r="X23" i="2" s="1"/>
  <c r="S18" i="2"/>
  <c r="T18" i="2" s="1"/>
  <c r="S17" i="2"/>
  <c r="V17" i="2" s="1"/>
  <c r="W17" i="2" s="1"/>
  <c r="X17" i="2" s="1"/>
  <c r="S14" i="2"/>
  <c r="T14" i="2" s="1"/>
  <c r="V18" i="2" l="1"/>
  <c r="W18" i="2" s="1"/>
  <c r="X18" i="2" s="1"/>
  <c r="V14" i="2"/>
  <c r="W14" i="2" s="1"/>
  <c r="X14" i="2" s="1"/>
  <c r="T17" i="2"/>
  <c r="S15" i="2"/>
  <c r="T15" i="2" s="1"/>
  <c r="V15" i="2" l="1"/>
  <c r="W15" i="2" s="1"/>
  <c r="X15" i="2" s="1"/>
  <c r="S20" i="2"/>
  <c r="V20" i="2" s="1"/>
  <c r="W20" i="2" s="1"/>
  <c r="X20" i="2" s="1"/>
  <c r="T20" i="2" l="1"/>
  <c r="S38" i="2"/>
  <c r="T38" i="2" s="1"/>
  <c r="S32" i="2"/>
  <c r="V32" i="2" s="1"/>
  <c r="W32" i="2" s="1"/>
  <c r="X32" i="2" s="1"/>
  <c r="S31" i="2"/>
  <c r="T31" i="2" s="1"/>
  <c r="S29" i="2"/>
  <c r="V29" i="2" s="1"/>
  <c r="W29" i="2" s="1"/>
  <c r="X29" i="2" s="1"/>
  <c r="S28" i="2"/>
  <c r="T28" i="2" s="1"/>
  <c r="S26" i="2"/>
  <c r="V26" i="2" s="1"/>
  <c r="W26" i="2" s="1"/>
  <c r="X26" i="2" s="1"/>
  <c r="S25" i="2"/>
  <c r="T25" i="2" s="1"/>
  <c r="S21" i="2"/>
  <c r="V21" i="2" s="1"/>
  <c r="W21" i="2" s="1"/>
  <c r="X21" i="2" s="1"/>
  <c r="S16" i="2"/>
  <c r="T16" i="2" s="1"/>
  <c r="S13" i="2"/>
  <c r="V13" i="2" s="1"/>
  <c r="W13" i="2" s="1"/>
  <c r="X13" i="2" s="1"/>
  <c r="T32" i="2" l="1"/>
  <c r="T13" i="2"/>
  <c r="T29" i="2"/>
  <c r="T26" i="2"/>
  <c r="T21" i="2"/>
  <c r="V16" i="2"/>
  <c r="W16" i="2" s="1"/>
  <c r="X16" i="2" s="1"/>
  <c r="V25" i="2"/>
  <c r="W25" i="2" s="1"/>
  <c r="X25" i="2" s="1"/>
  <c r="V28" i="2"/>
  <c r="W28" i="2" s="1"/>
  <c r="X28" i="2" s="1"/>
  <c r="V31" i="2"/>
  <c r="W31" i="2" s="1"/>
  <c r="X31" i="2" s="1"/>
  <c r="V38" i="2"/>
  <c r="W38" i="2" s="1"/>
  <c r="X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Colossus User</author>
  </authors>
  <commentList>
    <comment ref="L1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VER PRIMERA TABLA 2 PAG 16,
</t>
        </r>
      </text>
    </comment>
    <comment ref="Q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TABLA 2 
CUNATI.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12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NIVEL DE PROBAB * NIVEL DEL CONSEC = NIVEL DEL RIESGO
</t>
        </r>
      </text>
    </comment>
  </commentList>
</comments>
</file>

<file path=xl/sharedStrings.xml><?xml version="1.0" encoding="utf-8"?>
<sst xmlns="http://schemas.openxmlformats.org/spreadsheetml/2006/main" count="48" uniqueCount="47">
  <si>
    <t>EQUIPOS DE PROTECCION INDIVIDUAL</t>
  </si>
  <si>
    <t>SENALIZACION</t>
  </si>
  <si>
    <t>CONTROL INGENIERIA, ADMINISTRATIVO</t>
  </si>
  <si>
    <t>SUSTITUCION</t>
  </si>
  <si>
    <t>ELIMINACION</t>
  </si>
  <si>
    <t>EXPUESTOS</t>
  </si>
  <si>
    <t>ACEPTABILIDAD DEL RIESGO</t>
  </si>
  <si>
    <t>INTERPRETACION DEL NIVEL DE RIESGO</t>
  </si>
  <si>
    <t>NIVEL DE RIESGO</t>
  </si>
  <si>
    <t>NIVEL DE CONSECUENCIA</t>
  </si>
  <si>
    <t>INTERPRETACIÓN NIVEL DE PROBABILIDAD</t>
  </si>
  <si>
    <t>NIVEL DE PROBABILIDAD</t>
  </si>
  <si>
    <t>NIVEL DE EXPOSICIÓN</t>
  </si>
  <si>
    <t>NIVEL DE DEFICIENCIA</t>
  </si>
  <si>
    <t xml:space="preserve">BAJO </t>
  </si>
  <si>
    <t xml:space="preserve">MEDIO </t>
  </si>
  <si>
    <t xml:space="preserve">ALTO </t>
  </si>
  <si>
    <t>MUY ALTO</t>
  </si>
  <si>
    <t>TRABAJADOR</t>
  </si>
  <si>
    <t>MEDIO</t>
  </si>
  <si>
    <t>FUENTE</t>
  </si>
  <si>
    <t xml:space="preserve">CLASIFICACION </t>
  </si>
  <si>
    <t>NO RUTINARIA</t>
  </si>
  <si>
    <t>RUTINARIA</t>
  </si>
  <si>
    <t>MEDIDAS DE INTERVENCION</t>
  </si>
  <si>
    <t>CRITERIOS DE CONTROL</t>
  </si>
  <si>
    <t>EVALUACION DEL RIESGO</t>
  </si>
  <si>
    <t>CONTROL EXISTENTE</t>
  </si>
  <si>
    <t>EFECTOS POSIBLES</t>
  </si>
  <si>
    <t>DECRIPCION</t>
  </si>
  <si>
    <t>PELIGROS</t>
  </si>
  <si>
    <t xml:space="preserve">RUTINARIO
</t>
  </si>
  <si>
    <t>TIPO ACTIVIDAD</t>
  </si>
  <si>
    <t>PROCESO</t>
  </si>
  <si>
    <t>ELABORADO POR</t>
  </si>
  <si>
    <t>MATRIZ DE PELIGROS Y RIESGOS</t>
  </si>
  <si>
    <t>CARGOS</t>
  </si>
  <si>
    <t>CARGO</t>
  </si>
  <si>
    <t>ACTUALIZACIONES</t>
  </si>
  <si>
    <t>FECHA DE ACTUALIZACION</t>
  </si>
  <si>
    <t>DESCRIPCION DE LA ACTUALIZACION</t>
  </si>
  <si>
    <t>RESPONSABLE DE ACTUALIZACION</t>
  </si>
  <si>
    <t>TALENTO HUMANO</t>
  </si>
  <si>
    <t>FECHA: 2024/12/03</t>
  </si>
  <si>
    <t>CÓDIGO: A-GAF-GTH-MT-003</t>
  </si>
  <si>
    <t>VERSIÓN: 01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</si>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</sst>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0"/>
      <name val="Arno Pro Smbd SmText"/>
      <family val="1"/>
    </font>
    <font>
      <sz val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0"/>
      <name val="Arial"/>
      <family val="2"/>
    </font>
    <font>
      <sz val="8"/>
      <name val="Calibri"/>
      <family val="2"/>
      <scheme val="minor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12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2" fillId="3" borderId="3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2" fillId="3" borderId="11" xfId="0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center" vertical="center" textRotation="90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 shrinkToFit="1"/>
    </xf>
    <xf numFmtId="0" fontId="9" fillId="2" borderId="23" xfId="0" quotePrefix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textRotation="90" wrapText="1"/>
    </xf>
    <xf numFmtId="0" fontId="9" fillId="2" borderId="24" xfId="0" applyFont="1" applyFill="1" applyBorder="1" applyAlignment="1">
      <alignment horizontal="center" vertical="center" textRotation="90" wrapText="1"/>
    </xf>
    <xf numFmtId="0" fontId="9" fillId="2" borderId="23" xfId="0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 shrinkToFi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7" xfId="0" quotePrefix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15" xfId="0" quotePrefix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14" xfId="0" quotePrefix="1" applyFont="1" applyFill="1" applyBorder="1" applyAlignment="1">
      <alignment horizontal="center" vertical="center" wrapText="1"/>
    </xf>
    <xf numFmtId="0" fontId="9" fillId="2" borderId="17" xfId="0" quotePrefix="1" applyFont="1" applyFill="1" applyBorder="1" applyAlignment="1">
      <alignment horizontal="center" vertical="center" wrapText="1"/>
    </xf>
    <xf numFmtId="0" fontId="9" fillId="2" borderId="19" xfId="0" quotePrefix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5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12" fillId="3" borderId="36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35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textRotation="90"/>
    </xf>
    <xf numFmtId="0" fontId="12" fillId="3" borderId="34" xfId="0" applyFont="1" applyFill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/>
        <u/>
        <color theme="0"/>
        <name val="Cambria"/>
        <scheme val="none"/>
      </font>
      <fill>
        <patternFill>
          <bgColor rgb="FFFF252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/>
        <u/>
        <color theme="0"/>
        <name val="Cambria"/>
        <scheme val="none"/>
      </font>
      <fill>
        <patternFill>
          <bgColor rgb="FFFF252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6600"/>
        </patternFill>
      </fill>
    </dxf>
    <dxf>
      <font>
        <b/>
        <i/>
        <u/>
        <color theme="0"/>
        <name val="Cambria"/>
        <scheme val="none"/>
      </font>
      <fill>
        <patternFill>
          <bgColor rgb="FFFF2525"/>
        </patternFill>
      </fill>
    </dxf>
    <dxf>
      <font>
        <color theme="0" tint="-0.14996795556505021"/>
      </font>
    </dxf>
    <dxf>
      <font>
        <color theme="0" tint="-0.14996795556505021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122928</xdr:colOff>
      <xdr:row>0</xdr:row>
      <xdr:rowOff>78253</xdr:rowOff>
    </xdr:from>
    <xdr:to>
      <xdr:col>29</xdr:col>
      <xdr:colOff>1100668</xdr:colOff>
      <xdr:row>2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568020-9D24-381A-E6DE-2B465169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9428" y="78253"/>
          <a:ext cx="2702823" cy="1064748"/>
        </a:xfrm>
        <a:prstGeom prst="rect">
          <a:avLst/>
        </a:prstGeom>
      </xdr:spPr>
    </xdr:pic>
    <xdr:clientData/>
  </xdr:twoCellAnchor>
  <xdr:twoCellAnchor editAs="oneCell">
    <xdr:from>
      <xdr:col>0</xdr:col>
      <xdr:colOff>74082</xdr:colOff>
      <xdr:row>0</xdr:row>
      <xdr:rowOff>153118</xdr:rowOff>
    </xdr:from>
    <xdr:to>
      <xdr:col>4</xdr:col>
      <xdr:colOff>380998</xdr:colOff>
      <xdr:row>2</xdr:row>
      <xdr:rowOff>78817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011ECB-F166-B7D2-EA82-10A32FE87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2" y="153118"/>
          <a:ext cx="3862916" cy="97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112"/>
  <sheetViews>
    <sheetView tabSelected="1" view="pageBreakPreview" zoomScale="60" zoomScaleNormal="84" workbookViewId="0">
      <selection activeCell="F2" sqref="F2:AB2"/>
    </sheetView>
  </sheetViews>
  <sheetFormatPr baseColWidth="10" defaultRowHeight="12.5"/>
  <cols>
    <col min="1" max="1" width="20.36328125" customWidth="1"/>
    <col min="2" max="2" width="6.7265625" customWidth="1"/>
    <col min="3" max="3" width="12.453125" customWidth="1"/>
    <col min="4" max="4" width="11.453125" customWidth="1"/>
    <col min="5" max="5" width="6.7265625" customWidth="1"/>
    <col min="6" max="6" width="10.7265625" style="1" customWidth="1"/>
    <col min="7" max="7" width="8.6328125" customWidth="1"/>
    <col min="8" max="8" width="14.90625" customWidth="1"/>
    <col min="9" max="9" width="13.1796875" customWidth="1"/>
    <col min="10" max="10" width="5.54296875" customWidth="1"/>
    <col min="11" max="11" width="7.54296875" bestFit="1" customWidth="1"/>
    <col min="12" max="12" width="8.26953125" customWidth="1"/>
    <col min="13" max="16" width="4.1796875" customWidth="1"/>
    <col min="17" max="17" width="6.36328125" customWidth="1"/>
    <col min="18" max="18" width="6" customWidth="1"/>
    <col min="19" max="19" width="5.54296875" customWidth="1"/>
    <col min="20" max="20" width="5.6328125" customWidth="1"/>
    <col min="21" max="21" width="5.90625" customWidth="1"/>
    <col min="22" max="22" width="6.36328125" customWidth="1"/>
    <col min="23" max="23" width="5.6328125" customWidth="1"/>
    <col min="24" max="24" width="10.54296875" customWidth="1"/>
    <col min="25" max="25" width="11.453125" customWidth="1"/>
    <col min="26" max="26" width="14.54296875" customWidth="1"/>
    <col min="27" max="27" width="17.1796875" customWidth="1"/>
    <col min="28" max="28" width="19.453125" customWidth="1"/>
    <col min="29" max="29" width="24.7265625" customWidth="1"/>
    <col min="30" max="30" width="18.7265625" customWidth="1"/>
  </cols>
  <sheetData>
    <row r="1" spans="1:131" ht="46.5" customHeight="1">
      <c r="A1" s="200"/>
      <c r="B1" s="213"/>
      <c r="C1" s="213"/>
      <c r="D1" s="213"/>
      <c r="E1" s="201"/>
      <c r="F1" s="140" t="s">
        <v>35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216"/>
      <c r="AC1" s="200"/>
      <c r="AD1" s="201"/>
    </row>
    <row r="2" spans="1:131" ht="35.5" customHeight="1">
      <c r="A2" s="202"/>
      <c r="B2" s="214"/>
      <c r="C2" s="214"/>
      <c r="D2" s="214"/>
      <c r="E2" s="203"/>
      <c r="F2" s="142" t="s">
        <v>42</v>
      </c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217"/>
      <c r="AC2" s="202"/>
      <c r="AD2" s="203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1" ht="12.5" customHeight="1">
      <c r="A3" s="202"/>
      <c r="B3" s="214"/>
      <c r="C3" s="214"/>
      <c r="D3" s="214"/>
      <c r="E3" s="203"/>
      <c r="F3" s="162" t="s">
        <v>44</v>
      </c>
      <c r="G3" s="163"/>
      <c r="H3" s="163"/>
      <c r="I3" s="163"/>
      <c r="J3" s="163"/>
      <c r="K3" s="163"/>
      <c r="L3" s="164"/>
      <c r="M3" s="162" t="s">
        <v>45</v>
      </c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4"/>
      <c r="AC3" s="202"/>
      <c r="AD3" s="203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1" ht="12.75" customHeight="1">
      <c r="A4" s="204"/>
      <c r="B4" s="215"/>
      <c r="C4" s="215"/>
      <c r="D4" s="215"/>
      <c r="E4" s="205"/>
      <c r="F4" s="165"/>
      <c r="G4" s="199"/>
      <c r="H4" s="199"/>
      <c r="I4" s="199"/>
      <c r="J4" s="199"/>
      <c r="K4" s="199"/>
      <c r="L4" s="166"/>
      <c r="M4" s="165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66"/>
      <c r="AC4" s="204"/>
      <c r="AD4" s="205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</row>
    <row r="5" spans="1:131" ht="21" customHeight="1">
      <c r="A5" s="206" t="s">
        <v>43</v>
      </c>
      <c r="B5" s="218"/>
      <c r="C5" s="218"/>
      <c r="D5" s="218"/>
      <c r="E5" s="207"/>
      <c r="F5" s="167"/>
      <c r="G5" s="168"/>
      <c r="H5" s="168"/>
      <c r="I5" s="168"/>
      <c r="J5" s="168"/>
      <c r="K5" s="168"/>
      <c r="L5" s="169"/>
      <c r="M5" s="167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9"/>
      <c r="AC5" s="206" t="s">
        <v>46</v>
      </c>
      <c r="AD5" s="207"/>
      <c r="AE5" s="4"/>
      <c r="AF5" s="4"/>
      <c r="AG5" s="4"/>
      <c r="AH5" s="4"/>
      <c r="AI5" s="4"/>
      <c r="AJ5" s="4"/>
      <c r="AK5" s="4"/>
      <c r="AL5" s="4"/>
      <c r="AM5" s="4"/>
      <c r="AN5" s="4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</row>
    <row r="6" spans="1:131" s="107" customFormat="1" ht="17.25" customHeight="1">
      <c r="A6" s="170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2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</row>
    <row r="7" spans="1:131" s="108" customFormat="1" ht="20" customHeight="1">
      <c r="A7" s="161" t="s">
        <v>34</v>
      </c>
      <c r="B7" s="161"/>
      <c r="C7" s="161"/>
      <c r="D7" s="161"/>
      <c r="E7" s="161"/>
      <c r="F7" s="160"/>
      <c r="G7" s="160"/>
      <c r="H7" s="160"/>
      <c r="I7" s="160"/>
      <c r="J7" s="173" t="s">
        <v>37</v>
      </c>
      <c r="K7" s="174"/>
      <c r="L7" s="174"/>
      <c r="M7" s="175"/>
      <c r="N7" s="176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8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</row>
    <row r="8" spans="1:131" s="108" customFormat="1" ht="15.75" customHeight="1">
      <c r="A8" s="179" t="s">
        <v>38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1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</row>
    <row r="9" spans="1:131" s="2" customFormat="1" ht="12.75" customHeight="1">
      <c r="A9" s="182" t="s">
        <v>39</v>
      </c>
      <c r="B9" s="182"/>
      <c r="C9" s="182"/>
      <c r="D9" s="182"/>
      <c r="E9" s="182"/>
      <c r="F9" s="183"/>
      <c r="G9" s="183"/>
      <c r="H9" s="183"/>
      <c r="I9" s="183"/>
      <c r="J9" s="182" t="s">
        <v>40</v>
      </c>
      <c r="K9" s="182"/>
      <c r="L9" s="182"/>
      <c r="M9" s="182"/>
      <c r="N9" s="182"/>
      <c r="O9" s="182"/>
      <c r="P9" s="182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4" t="s">
        <v>41</v>
      </c>
      <c r="AC9" s="183"/>
      <c r="AD9" s="183"/>
      <c r="AE9" s="4"/>
      <c r="AF9" s="4"/>
      <c r="AG9" s="4"/>
      <c r="AH9" s="4"/>
      <c r="AI9" s="4"/>
      <c r="AJ9" s="4"/>
      <c r="AK9" s="4"/>
      <c r="AL9" s="4"/>
      <c r="AM9" s="4"/>
      <c r="AN9" s="4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</row>
    <row r="10" spans="1:131" s="2" customFormat="1" ht="26" customHeight="1">
      <c r="A10" s="182"/>
      <c r="B10" s="182"/>
      <c r="C10" s="182"/>
      <c r="D10" s="182"/>
      <c r="E10" s="182"/>
      <c r="F10" s="183"/>
      <c r="G10" s="183"/>
      <c r="H10" s="183"/>
      <c r="I10" s="183"/>
      <c r="J10" s="182"/>
      <c r="K10" s="182"/>
      <c r="L10" s="182"/>
      <c r="M10" s="182"/>
      <c r="N10" s="182"/>
      <c r="O10" s="182"/>
      <c r="P10" s="182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4"/>
      <c r="AC10" s="183"/>
      <c r="AD10" s="183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</row>
    <row r="11" spans="1:131" s="3" customFormat="1" ht="62" customHeight="1" thickBot="1">
      <c r="A11" s="152" t="s">
        <v>36</v>
      </c>
      <c r="B11" s="154" t="s">
        <v>33</v>
      </c>
      <c r="C11" s="156" t="s">
        <v>32</v>
      </c>
      <c r="D11" s="157"/>
      <c r="E11" s="158" t="s">
        <v>31</v>
      </c>
      <c r="F11" s="109" t="s">
        <v>30</v>
      </c>
      <c r="G11" s="110"/>
      <c r="H11" s="146" t="s">
        <v>29</v>
      </c>
      <c r="I11" s="113" t="s">
        <v>28</v>
      </c>
      <c r="J11" s="115" t="s">
        <v>27</v>
      </c>
      <c r="K11" s="115"/>
      <c r="L11" s="116"/>
      <c r="M11" s="117" t="s">
        <v>13</v>
      </c>
      <c r="N11" s="118"/>
      <c r="O11" s="118"/>
      <c r="P11" s="119"/>
      <c r="Q11" s="117" t="s">
        <v>26</v>
      </c>
      <c r="R11" s="118"/>
      <c r="S11" s="118"/>
      <c r="T11" s="118"/>
      <c r="U11" s="118"/>
      <c r="V11" s="118"/>
      <c r="W11" s="118"/>
      <c r="X11" s="119"/>
      <c r="Y11" s="9" t="s">
        <v>25</v>
      </c>
      <c r="Z11" s="185" t="s">
        <v>24</v>
      </c>
      <c r="AA11" s="115"/>
      <c r="AB11" s="115"/>
      <c r="AC11" s="115"/>
      <c r="AD11" s="116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</row>
    <row r="12" spans="1:131" s="3" customFormat="1" ht="81" customHeight="1" thickBot="1">
      <c r="A12" s="153"/>
      <c r="B12" s="155"/>
      <c r="C12" s="10" t="s">
        <v>23</v>
      </c>
      <c r="D12" s="10" t="s">
        <v>22</v>
      </c>
      <c r="E12" s="159"/>
      <c r="F12" s="111" t="s">
        <v>21</v>
      </c>
      <c r="G12" s="112"/>
      <c r="H12" s="147"/>
      <c r="I12" s="114"/>
      <c r="J12" s="11" t="s">
        <v>20</v>
      </c>
      <c r="K12" s="12" t="s">
        <v>19</v>
      </c>
      <c r="L12" s="13" t="s">
        <v>18</v>
      </c>
      <c r="M12" s="14" t="s">
        <v>17</v>
      </c>
      <c r="N12" s="12" t="s">
        <v>16</v>
      </c>
      <c r="O12" s="12" t="s">
        <v>15</v>
      </c>
      <c r="P12" s="13" t="s">
        <v>14</v>
      </c>
      <c r="Q12" s="14" t="s">
        <v>13</v>
      </c>
      <c r="R12" s="12" t="s">
        <v>12</v>
      </c>
      <c r="S12" s="12" t="s">
        <v>11</v>
      </c>
      <c r="T12" s="12" t="s">
        <v>10</v>
      </c>
      <c r="U12" s="12" t="s">
        <v>9</v>
      </c>
      <c r="V12" s="12" t="s">
        <v>8</v>
      </c>
      <c r="W12" s="12" t="s">
        <v>7</v>
      </c>
      <c r="X12" s="13" t="s">
        <v>6</v>
      </c>
      <c r="Y12" s="15" t="s">
        <v>5</v>
      </c>
      <c r="Z12" s="16" t="s">
        <v>4</v>
      </c>
      <c r="AA12" s="17" t="s">
        <v>3</v>
      </c>
      <c r="AB12" s="17" t="s">
        <v>2</v>
      </c>
      <c r="AC12" s="17" t="s">
        <v>1</v>
      </c>
      <c r="AD12" s="18" t="s">
        <v>0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</row>
    <row r="13" spans="1:131" s="104" customFormat="1" ht="50.25" customHeight="1">
      <c r="A13" s="148"/>
      <c r="B13" s="150"/>
      <c r="C13" s="19"/>
      <c r="D13" s="19"/>
      <c r="E13" s="144"/>
      <c r="F13" s="20"/>
      <c r="G13" s="21"/>
      <c r="H13" s="22"/>
      <c r="I13" s="23"/>
      <c r="J13" s="24"/>
      <c r="K13" s="25"/>
      <c r="L13" s="26"/>
      <c r="M13" s="27"/>
      <c r="N13" s="28"/>
      <c r="O13" s="28"/>
      <c r="P13" s="29"/>
      <c r="Q13" s="30"/>
      <c r="R13" s="28"/>
      <c r="S13" s="31">
        <f t="shared" ref="S13:S32" si="0">+Q13*R13</f>
        <v>0</v>
      </c>
      <c r="T13" s="32" t="str">
        <f t="shared" ref="T13:T32" si="1">IF(S13&lt;2,"O",IF(S13&lt;=4,"(B)",IF(S13&lt;=8,"(M)",IF(S13&lt;=20,"(A)","(MA)"))))</f>
        <v>O</v>
      </c>
      <c r="U13" s="31"/>
      <c r="V13" s="31">
        <f t="shared" ref="V13:V32" si="2">+S13*U13</f>
        <v>0</v>
      </c>
      <c r="W13" s="33" t="str">
        <f t="shared" ref="W13:W32" si="3">IF(V13&lt;20,"O",IF(V13&lt;=20,"IV",IF(V13&lt;=120,"III",IF(V13&lt;=500,"II","I"))))</f>
        <v>O</v>
      </c>
      <c r="X13" s="34" t="str">
        <f t="shared" ref="X13:X34" si="4">IF(W13="I","No aceptable",IF(W13="II","N0 Aceptable",IF(W13=0,"","Aceptable")))</f>
        <v>Aceptable</v>
      </c>
      <c r="Y13" s="151">
        <v>42</v>
      </c>
      <c r="Z13" s="35"/>
      <c r="AA13" s="36"/>
      <c r="AB13" s="36"/>
      <c r="AC13" s="36"/>
      <c r="AD13" s="37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</row>
    <row r="14" spans="1:131" s="104" customFormat="1" ht="50.25" customHeight="1">
      <c r="A14" s="149"/>
      <c r="B14" s="150"/>
      <c r="C14" s="38"/>
      <c r="D14" s="38"/>
      <c r="E14" s="145"/>
      <c r="F14" s="39"/>
      <c r="G14" s="40"/>
      <c r="H14" s="41"/>
      <c r="I14" s="42"/>
      <c r="J14" s="43"/>
      <c r="K14" s="44"/>
      <c r="L14" s="45"/>
      <c r="M14" s="46"/>
      <c r="N14" s="47"/>
      <c r="O14" s="47"/>
      <c r="P14" s="48"/>
      <c r="Q14" s="49"/>
      <c r="R14" s="47"/>
      <c r="S14" s="50">
        <f>+Q14*R14</f>
        <v>0</v>
      </c>
      <c r="T14" s="51" t="str">
        <f>IF(S14&lt;2,"O",IF(S14&lt;=4,"(B)",IF(S14&lt;=8,"(M)",IF(S14&lt;=20,"(A)","(MA)"))))</f>
        <v>O</v>
      </c>
      <c r="U14" s="50"/>
      <c r="V14" s="50">
        <f>+S14*U14</f>
        <v>0</v>
      </c>
      <c r="W14" s="52" t="str">
        <f>IF(V14&lt;20,"O",IF(V14&lt;=20,"IV",IF(V14&lt;=120,"III",IF(V14&lt;=500,"II","I"))))</f>
        <v>O</v>
      </c>
      <c r="X14" s="53" t="str">
        <f>IF(W14="I","NO ACEPTABLE",IF(W14="II","NO ACEPTABLE",IF(W14=0,"","ACEPTABLE")))</f>
        <v>ACEPTABLE</v>
      </c>
      <c r="Y14" s="151"/>
      <c r="Z14" s="54"/>
      <c r="AA14" s="55"/>
      <c r="AB14" s="55"/>
      <c r="AC14" s="55"/>
      <c r="AD14" s="56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</row>
    <row r="15" spans="1:131" s="104" customFormat="1" ht="54.75" customHeight="1">
      <c r="A15" s="149"/>
      <c r="B15" s="150"/>
      <c r="C15" s="38"/>
      <c r="D15" s="38"/>
      <c r="E15" s="145"/>
      <c r="F15" s="39"/>
      <c r="G15" s="40"/>
      <c r="H15" s="41"/>
      <c r="I15" s="42"/>
      <c r="J15" s="57"/>
      <c r="K15" s="44"/>
      <c r="L15" s="45"/>
      <c r="M15" s="46"/>
      <c r="N15" s="47"/>
      <c r="O15" s="47"/>
      <c r="P15" s="48"/>
      <c r="Q15" s="49"/>
      <c r="R15" s="47"/>
      <c r="S15" s="31">
        <f t="shared" si="0"/>
        <v>0</v>
      </c>
      <c r="T15" s="58" t="str">
        <f t="shared" si="1"/>
        <v>O</v>
      </c>
      <c r="U15" s="31"/>
      <c r="V15" s="31">
        <f t="shared" si="2"/>
        <v>0</v>
      </c>
      <c r="W15" s="59" t="str">
        <f t="shared" si="3"/>
        <v>O</v>
      </c>
      <c r="X15" s="60" t="str">
        <f t="shared" si="4"/>
        <v>Aceptable</v>
      </c>
      <c r="Y15" s="151"/>
      <c r="Z15" s="54"/>
      <c r="AA15" s="55"/>
      <c r="AB15" s="55"/>
      <c r="AC15" s="55"/>
      <c r="AD15" s="56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</row>
    <row r="16" spans="1:131" s="104" customFormat="1" ht="48" customHeight="1">
      <c r="A16" s="149"/>
      <c r="B16" s="150"/>
      <c r="C16" s="61"/>
      <c r="D16" s="62"/>
      <c r="E16" s="145"/>
      <c r="F16" s="63"/>
      <c r="G16" s="64"/>
      <c r="H16" s="65"/>
      <c r="I16" s="66"/>
      <c r="J16" s="57"/>
      <c r="K16" s="67"/>
      <c r="L16" s="68"/>
      <c r="M16" s="69"/>
      <c r="N16" s="31"/>
      <c r="O16" s="31"/>
      <c r="P16" s="70"/>
      <c r="Q16" s="71"/>
      <c r="R16" s="31"/>
      <c r="S16" s="31">
        <f t="shared" si="0"/>
        <v>0</v>
      </c>
      <c r="T16" s="58" t="str">
        <f t="shared" si="1"/>
        <v>O</v>
      </c>
      <c r="U16" s="31"/>
      <c r="V16" s="31">
        <f t="shared" si="2"/>
        <v>0</v>
      </c>
      <c r="W16" s="59" t="str">
        <f t="shared" si="3"/>
        <v>O</v>
      </c>
      <c r="X16" s="60" t="str">
        <f t="shared" si="4"/>
        <v>Aceptable</v>
      </c>
      <c r="Y16" s="151"/>
      <c r="Z16" s="72"/>
      <c r="AA16" s="73"/>
      <c r="AB16" s="73"/>
      <c r="AC16" s="73"/>
      <c r="AD16" s="74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</row>
    <row r="17" spans="1:40" s="104" customFormat="1" ht="48" customHeight="1">
      <c r="A17" s="149"/>
      <c r="B17" s="150"/>
      <c r="C17" s="61"/>
      <c r="D17" s="62"/>
      <c r="E17" s="145"/>
      <c r="F17" s="63"/>
      <c r="G17" s="64"/>
      <c r="H17" s="65"/>
      <c r="I17" s="66"/>
      <c r="J17" s="57"/>
      <c r="K17" s="57"/>
      <c r="L17" s="68"/>
      <c r="M17" s="69"/>
      <c r="N17" s="31"/>
      <c r="O17" s="31"/>
      <c r="P17" s="70"/>
      <c r="Q17" s="71"/>
      <c r="R17" s="31"/>
      <c r="S17" s="31">
        <f t="shared" si="0"/>
        <v>0</v>
      </c>
      <c r="T17" s="58" t="str">
        <f>IF(S17&lt;2,"O",IF(S17&lt;=4,"(B)",IF(S17&lt;=8,"(M)",IF(S17&lt;=20,"(A)","(MA)"))))</f>
        <v>O</v>
      </c>
      <c r="U17" s="31"/>
      <c r="V17" s="31">
        <f>+S17*U17</f>
        <v>0</v>
      </c>
      <c r="W17" s="59" t="str">
        <f t="shared" si="3"/>
        <v>O</v>
      </c>
      <c r="X17" s="60" t="str">
        <f>IF(W17="I","NO ACEPTABLE",IF(W17="II","NO ACEPTABLE",IF(W17=0,"","ACEPTABLE")))</f>
        <v>ACEPTABLE</v>
      </c>
      <c r="Y17" s="151"/>
      <c r="Z17" s="72"/>
      <c r="AA17" s="73"/>
      <c r="AB17" s="73"/>
      <c r="AC17" s="73"/>
      <c r="AD17" s="74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</row>
    <row r="18" spans="1:40" s="104" customFormat="1" ht="56.25" customHeight="1">
      <c r="A18" s="149"/>
      <c r="B18" s="150"/>
      <c r="C18" s="61"/>
      <c r="D18" s="62"/>
      <c r="E18" s="145"/>
      <c r="F18" s="63"/>
      <c r="G18" s="64"/>
      <c r="H18" s="65"/>
      <c r="I18" s="66"/>
      <c r="J18" s="57"/>
      <c r="K18" s="67"/>
      <c r="L18" s="68"/>
      <c r="M18" s="69"/>
      <c r="N18" s="31"/>
      <c r="O18" s="31"/>
      <c r="P18" s="70"/>
      <c r="Q18" s="71"/>
      <c r="R18" s="31"/>
      <c r="S18" s="31">
        <f t="shared" si="0"/>
        <v>0</v>
      </c>
      <c r="T18" s="58" t="str">
        <f>IF(S18&lt;2,"O",IF(S18&lt;=4,"(B)",IF(S18&lt;=8,"(M)",IF(S18&lt;=20,"(A)","(MA)"))))</f>
        <v>O</v>
      </c>
      <c r="U18" s="47"/>
      <c r="V18" s="31">
        <f>+S18*U18</f>
        <v>0</v>
      </c>
      <c r="W18" s="59" t="str">
        <f>IF(V18&lt;20,"O",IF(V18&lt;=20,"IV",IF(V18&lt;=120,"III",IF(V18&lt;=500,"II","I"))))</f>
        <v>O</v>
      </c>
      <c r="X18" s="60" t="str">
        <f>IF(W18="I","NO ACEPTABLE",IF(W18="II","NO ACEPTABLE",IF(W18=0,"","ACEPTABLE")))</f>
        <v>ACEPTABLE</v>
      </c>
      <c r="Y18" s="151"/>
      <c r="Z18" s="72"/>
      <c r="AA18" s="73"/>
      <c r="AB18" s="73"/>
      <c r="AC18" s="73"/>
      <c r="AD18" s="74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</row>
    <row r="19" spans="1:40" s="104" customFormat="1" ht="56.25" customHeight="1">
      <c r="A19" s="149"/>
      <c r="B19" s="150"/>
      <c r="C19" s="61"/>
      <c r="D19" s="62"/>
      <c r="E19" s="145"/>
      <c r="F19" s="63"/>
      <c r="G19" s="64"/>
      <c r="H19" s="65"/>
      <c r="I19" s="66"/>
      <c r="J19" s="57"/>
      <c r="K19" s="67"/>
      <c r="L19" s="68"/>
      <c r="M19" s="69"/>
      <c r="N19" s="31"/>
      <c r="O19" s="31"/>
      <c r="P19" s="70"/>
      <c r="Q19" s="71"/>
      <c r="R19" s="31"/>
      <c r="S19" s="31">
        <f t="shared" si="0"/>
        <v>0</v>
      </c>
      <c r="T19" s="58" t="str">
        <f>IF(S19&lt;2,"O",IF(S19&lt;=4,"(B)",IF(S19&lt;=8,"(M)",IF(S19&lt;=20,"(A)","(MA)"))))</f>
        <v>O</v>
      </c>
      <c r="U19" s="47"/>
      <c r="V19" s="31">
        <f>+S19*U19</f>
        <v>0</v>
      </c>
      <c r="W19" s="59" t="str">
        <f>IF(V19&lt;20,"O",IF(V19&lt;=20,"IV",IF(V19&lt;=120,"III",IF(V19&lt;=500,"II","I"))))</f>
        <v>O</v>
      </c>
      <c r="X19" s="60" t="str">
        <f>IF(W19="I","NO ACEPTABLE",IF(W19="II","NO ACEPTABLE",IF(W19=0,"","ACEPTABLE")))</f>
        <v>ACEPTABLE</v>
      </c>
      <c r="Y19" s="151"/>
      <c r="Z19" s="72"/>
      <c r="AA19" s="73"/>
      <c r="AB19" s="73"/>
      <c r="AC19" s="73"/>
      <c r="AD19" s="74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</row>
    <row r="20" spans="1:40" s="104" customFormat="1" ht="75.75" customHeight="1">
      <c r="A20" s="149"/>
      <c r="B20" s="150"/>
      <c r="C20" s="61"/>
      <c r="D20" s="62"/>
      <c r="E20" s="145"/>
      <c r="F20" s="63"/>
      <c r="G20" s="64"/>
      <c r="H20" s="65"/>
      <c r="I20" s="66"/>
      <c r="J20" s="57"/>
      <c r="K20" s="67"/>
      <c r="L20" s="68"/>
      <c r="M20" s="69"/>
      <c r="N20" s="31"/>
      <c r="O20" s="31"/>
      <c r="P20" s="70"/>
      <c r="Q20" s="71"/>
      <c r="R20" s="31"/>
      <c r="S20" s="31">
        <f t="shared" si="0"/>
        <v>0</v>
      </c>
      <c r="T20" s="58" t="str">
        <f t="shared" si="1"/>
        <v>O</v>
      </c>
      <c r="U20" s="47"/>
      <c r="V20" s="31">
        <f t="shared" si="2"/>
        <v>0</v>
      </c>
      <c r="W20" s="59" t="str">
        <f t="shared" si="3"/>
        <v>O</v>
      </c>
      <c r="X20" s="60" t="str">
        <f t="shared" si="4"/>
        <v>Aceptable</v>
      </c>
      <c r="Y20" s="151"/>
      <c r="Z20" s="72"/>
      <c r="AA20" s="73"/>
      <c r="AB20" s="73"/>
      <c r="AC20" s="73"/>
      <c r="AD20" s="74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</row>
    <row r="21" spans="1:40" s="104" customFormat="1" ht="63.75" customHeight="1">
      <c r="A21" s="149"/>
      <c r="B21" s="150"/>
      <c r="C21" s="61"/>
      <c r="D21" s="62"/>
      <c r="E21" s="145"/>
      <c r="F21" s="63"/>
      <c r="G21" s="75"/>
      <c r="H21" s="65"/>
      <c r="I21" s="66"/>
      <c r="J21" s="57"/>
      <c r="K21" s="67"/>
      <c r="L21" s="68"/>
      <c r="M21" s="69"/>
      <c r="N21" s="31"/>
      <c r="O21" s="31"/>
      <c r="P21" s="70"/>
      <c r="Q21" s="71"/>
      <c r="R21" s="31"/>
      <c r="S21" s="47">
        <f t="shared" si="0"/>
        <v>0</v>
      </c>
      <c r="T21" s="76" t="str">
        <f t="shared" si="1"/>
        <v>O</v>
      </c>
      <c r="U21" s="47"/>
      <c r="V21" s="47">
        <f t="shared" si="2"/>
        <v>0</v>
      </c>
      <c r="W21" s="52" t="str">
        <f t="shared" si="3"/>
        <v>O</v>
      </c>
      <c r="X21" s="60" t="str">
        <f t="shared" si="4"/>
        <v>Aceptable</v>
      </c>
      <c r="Y21" s="151"/>
      <c r="Z21" s="72"/>
      <c r="AA21" s="73"/>
      <c r="AB21" s="73"/>
      <c r="AC21" s="73"/>
      <c r="AD21" s="74"/>
    </row>
    <row r="22" spans="1:40" s="104" customFormat="1" ht="63.75" customHeight="1">
      <c r="A22" s="149"/>
      <c r="B22" s="150"/>
      <c r="C22" s="61"/>
      <c r="D22" s="62"/>
      <c r="E22" s="145"/>
      <c r="F22" s="63"/>
      <c r="G22" s="75"/>
      <c r="H22" s="65"/>
      <c r="I22" s="66"/>
      <c r="J22" s="57"/>
      <c r="K22" s="67"/>
      <c r="L22" s="68"/>
      <c r="M22" s="69"/>
      <c r="N22" s="31"/>
      <c r="O22" s="31"/>
      <c r="P22" s="70"/>
      <c r="Q22" s="71"/>
      <c r="R22" s="31"/>
      <c r="S22" s="47">
        <f t="shared" si="0"/>
        <v>0</v>
      </c>
      <c r="T22" s="76" t="str">
        <f t="shared" si="1"/>
        <v>O</v>
      </c>
      <c r="U22" s="47"/>
      <c r="V22" s="47">
        <f t="shared" si="2"/>
        <v>0</v>
      </c>
      <c r="W22" s="52" t="str">
        <f t="shared" si="3"/>
        <v>O</v>
      </c>
      <c r="X22" s="60" t="str">
        <f>IF(W22="I","NO ACEPTABLE",IF(W22="II","NO ACEPTABLE",IF(W22=0,"","ACEPTABLE")))</f>
        <v>ACEPTABLE</v>
      </c>
      <c r="Y22" s="151"/>
      <c r="Z22" s="72"/>
      <c r="AA22" s="73"/>
      <c r="AB22" s="73"/>
      <c r="AC22" s="73"/>
      <c r="AD22" s="74"/>
    </row>
    <row r="23" spans="1:40" s="104" customFormat="1" ht="63.75" customHeight="1">
      <c r="A23" s="149"/>
      <c r="B23" s="150"/>
      <c r="C23" s="61"/>
      <c r="D23" s="62"/>
      <c r="E23" s="145"/>
      <c r="F23" s="63"/>
      <c r="G23" s="75"/>
      <c r="H23" s="65"/>
      <c r="I23" s="66"/>
      <c r="J23" s="57"/>
      <c r="K23" s="67"/>
      <c r="L23" s="68"/>
      <c r="M23" s="69"/>
      <c r="N23" s="31"/>
      <c r="O23" s="31"/>
      <c r="P23" s="70"/>
      <c r="Q23" s="71"/>
      <c r="R23" s="31"/>
      <c r="S23" s="47">
        <f t="shared" si="0"/>
        <v>0</v>
      </c>
      <c r="T23" s="76" t="str">
        <f t="shared" si="1"/>
        <v>O</v>
      </c>
      <c r="U23" s="47"/>
      <c r="V23" s="47">
        <f t="shared" si="2"/>
        <v>0</v>
      </c>
      <c r="W23" s="52" t="str">
        <f t="shared" si="3"/>
        <v>O</v>
      </c>
      <c r="X23" s="60" t="str">
        <f>IF(W23="I","NO ACEPTABLE",IF(W23="II","NO ACEPTABLE",IF(W23=0,"","ACEPTABLE")))</f>
        <v>ACEPTABLE</v>
      </c>
      <c r="Y23" s="151"/>
      <c r="Z23" s="72"/>
      <c r="AA23" s="73"/>
      <c r="AB23" s="73"/>
      <c r="AC23" s="73"/>
      <c r="AD23" s="74"/>
    </row>
    <row r="24" spans="1:40" s="104" customFormat="1" ht="63.75" customHeight="1">
      <c r="A24" s="149"/>
      <c r="B24" s="150"/>
      <c r="C24" s="61"/>
      <c r="D24" s="62"/>
      <c r="E24" s="145"/>
      <c r="F24" s="63"/>
      <c r="G24" s="75"/>
      <c r="H24" s="65"/>
      <c r="I24" s="66"/>
      <c r="J24" s="57"/>
      <c r="K24" s="67"/>
      <c r="L24" s="68"/>
      <c r="M24" s="69"/>
      <c r="N24" s="31"/>
      <c r="O24" s="31"/>
      <c r="P24" s="70"/>
      <c r="Q24" s="71"/>
      <c r="R24" s="31"/>
      <c r="S24" s="47">
        <f t="shared" si="0"/>
        <v>0</v>
      </c>
      <c r="T24" s="76" t="str">
        <f t="shared" si="1"/>
        <v>O</v>
      </c>
      <c r="U24" s="47"/>
      <c r="V24" s="47">
        <f t="shared" si="2"/>
        <v>0</v>
      </c>
      <c r="W24" s="52" t="str">
        <f t="shared" si="3"/>
        <v>O</v>
      </c>
      <c r="X24" s="60" t="str">
        <f>IF(W24="I","NO ACEPTABLE",IF(W24="II","NO ACEPTABLE",IF(W24=0,"","ACEPTABLE")))</f>
        <v>ACEPTABLE</v>
      </c>
      <c r="Y24" s="151"/>
      <c r="Z24" s="77"/>
      <c r="AA24" s="31"/>
      <c r="AB24" s="73"/>
      <c r="AC24" s="73"/>
      <c r="AD24" s="70"/>
    </row>
    <row r="25" spans="1:40" s="104" customFormat="1" ht="63.75" customHeight="1">
      <c r="A25" s="149"/>
      <c r="B25" s="150"/>
      <c r="C25" s="61"/>
      <c r="D25" s="62"/>
      <c r="E25" s="145"/>
      <c r="F25" s="63"/>
      <c r="G25" s="75"/>
      <c r="H25" s="65"/>
      <c r="I25" s="66"/>
      <c r="J25" s="57"/>
      <c r="K25" s="67"/>
      <c r="L25" s="68"/>
      <c r="M25" s="69"/>
      <c r="N25" s="31"/>
      <c r="O25" s="31"/>
      <c r="P25" s="70"/>
      <c r="Q25" s="71"/>
      <c r="R25" s="31"/>
      <c r="S25" s="47">
        <f t="shared" si="0"/>
        <v>0</v>
      </c>
      <c r="T25" s="76" t="str">
        <f t="shared" si="1"/>
        <v>O</v>
      </c>
      <c r="U25" s="47"/>
      <c r="V25" s="47">
        <f t="shared" si="2"/>
        <v>0</v>
      </c>
      <c r="W25" s="52" t="str">
        <f t="shared" si="3"/>
        <v>O</v>
      </c>
      <c r="X25" s="60" t="str">
        <f t="shared" si="4"/>
        <v>Aceptable</v>
      </c>
      <c r="Y25" s="151"/>
      <c r="Z25" s="77"/>
      <c r="AA25" s="31"/>
      <c r="AB25" s="73"/>
      <c r="AC25" s="73"/>
      <c r="AD25" s="70"/>
    </row>
    <row r="26" spans="1:40" s="104" customFormat="1" ht="65.150000000000006" customHeight="1">
      <c r="A26" s="149"/>
      <c r="B26" s="150"/>
      <c r="C26" s="61"/>
      <c r="D26" s="62"/>
      <c r="E26" s="145"/>
      <c r="F26" s="63"/>
      <c r="G26" s="75"/>
      <c r="H26" s="65"/>
      <c r="I26" s="66"/>
      <c r="J26" s="57"/>
      <c r="K26" s="67"/>
      <c r="L26" s="68"/>
      <c r="M26" s="69"/>
      <c r="N26" s="31"/>
      <c r="O26" s="31"/>
      <c r="P26" s="70"/>
      <c r="Q26" s="71"/>
      <c r="R26" s="31"/>
      <c r="S26" s="31">
        <f t="shared" si="0"/>
        <v>0</v>
      </c>
      <c r="T26" s="58" t="str">
        <f t="shared" si="1"/>
        <v>O</v>
      </c>
      <c r="U26" s="31"/>
      <c r="V26" s="31">
        <f t="shared" si="2"/>
        <v>0</v>
      </c>
      <c r="W26" s="59" t="str">
        <f t="shared" si="3"/>
        <v>O</v>
      </c>
      <c r="X26" s="60" t="str">
        <f t="shared" si="4"/>
        <v>Aceptable</v>
      </c>
      <c r="Y26" s="151"/>
      <c r="Z26" s="77"/>
      <c r="AA26" s="73"/>
      <c r="AB26" s="73"/>
      <c r="AC26" s="73"/>
      <c r="AD26" s="70"/>
    </row>
    <row r="27" spans="1:40" s="104" customFormat="1" ht="65.150000000000006" customHeight="1">
      <c r="A27" s="149"/>
      <c r="B27" s="150"/>
      <c r="C27" s="61"/>
      <c r="D27" s="62"/>
      <c r="E27" s="145"/>
      <c r="F27" s="63"/>
      <c r="G27" s="75"/>
      <c r="H27" s="65"/>
      <c r="I27" s="66"/>
      <c r="J27" s="57"/>
      <c r="K27" s="67"/>
      <c r="L27" s="68"/>
      <c r="M27" s="69"/>
      <c r="N27" s="31"/>
      <c r="O27" s="31"/>
      <c r="P27" s="70"/>
      <c r="Q27" s="71"/>
      <c r="R27" s="31"/>
      <c r="S27" s="31">
        <f t="shared" si="0"/>
        <v>0</v>
      </c>
      <c r="T27" s="58" t="str">
        <f t="shared" si="1"/>
        <v>O</v>
      </c>
      <c r="U27" s="31"/>
      <c r="V27" s="31">
        <f t="shared" si="2"/>
        <v>0</v>
      </c>
      <c r="W27" s="59" t="str">
        <f t="shared" si="3"/>
        <v>O</v>
      </c>
      <c r="X27" s="78" t="str">
        <f>IF(W27="I","NO ACEPTABLE",IF(W27="II","NO ACEPTABLE",IF(W27=0,"","ACEPTABLE")))</f>
        <v>ACEPTABLE</v>
      </c>
      <c r="Y27" s="151"/>
      <c r="Z27" s="77"/>
      <c r="AA27" s="73"/>
      <c r="AB27" s="73"/>
      <c r="AC27" s="73"/>
      <c r="AD27" s="74"/>
    </row>
    <row r="28" spans="1:40" s="104" customFormat="1" ht="70" customHeight="1">
      <c r="A28" s="149"/>
      <c r="B28" s="150"/>
      <c r="C28" s="61"/>
      <c r="D28" s="31"/>
      <c r="E28" s="145"/>
      <c r="F28" s="63"/>
      <c r="G28" s="75"/>
      <c r="H28" s="79"/>
      <c r="I28" s="80"/>
      <c r="J28" s="57"/>
      <c r="K28" s="67"/>
      <c r="L28" s="68"/>
      <c r="M28" s="69"/>
      <c r="N28" s="31"/>
      <c r="O28" s="31"/>
      <c r="P28" s="70"/>
      <c r="Q28" s="71"/>
      <c r="R28" s="31"/>
      <c r="S28" s="31">
        <f t="shared" si="0"/>
        <v>0</v>
      </c>
      <c r="T28" s="58" t="str">
        <f t="shared" si="1"/>
        <v>O</v>
      </c>
      <c r="U28" s="31"/>
      <c r="V28" s="31">
        <f t="shared" si="2"/>
        <v>0</v>
      </c>
      <c r="W28" s="59" t="str">
        <f t="shared" si="3"/>
        <v>O</v>
      </c>
      <c r="X28" s="60" t="str">
        <f t="shared" si="4"/>
        <v>Aceptable</v>
      </c>
      <c r="Y28" s="151"/>
      <c r="Z28" s="77"/>
      <c r="AA28" s="31"/>
      <c r="AB28" s="73"/>
      <c r="AC28" s="73"/>
      <c r="AD28" s="70"/>
    </row>
    <row r="29" spans="1:40" s="105" customFormat="1" ht="96" customHeight="1">
      <c r="A29" s="208"/>
      <c r="B29" s="211"/>
      <c r="C29" s="61"/>
      <c r="D29" s="61"/>
      <c r="E29" s="212"/>
      <c r="F29" s="81"/>
      <c r="G29" s="82"/>
      <c r="H29" s="82"/>
      <c r="I29" s="82"/>
      <c r="J29" s="67"/>
      <c r="K29" s="67"/>
      <c r="L29" s="67"/>
      <c r="M29" s="31"/>
      <c r="N29" s="31"/>
      <c r="O29" s="31"/>
      <c r="P29" s="31"/>
      <c r="Q29" s="83"/>
      <c r="R29" s="31"/>
      <c r="S29" s="31">
        <f t="shared" si="0"/>
        <v>0</v>
      </c>
      <c r="T29" s="32" t="str">
        <f t="shared" si="1"/>
        <v>O</v>
      </c>
      <c r="U29" s="31"/>
      <c r="V29" s="31">
        <f t="shared" si="2"/>
        <v>0</v>
      </c>
      <c r="W29" s="59" t="str">
        <f t="shared" si="3"/>
        <v>O</v>
      </c>
      <c r="X29" s="84" t="str">
        <f t="shared" si="4"/>
        <v>Aceptable</v>
      </c>
      <c r="Y29" s="124">
        <v>130</v>
      </c>
      <c r="Z29" s="73"/>
      <c r="AA29" s="73"/>
      <c r="AB29" s="73"/>
      <c r="AC29" s="73"/>
      <c r="AD29" s="73"/>
    </row>
    <row r="30" spans="1:40" s="105" customFormat="1" ht="96" customHeight="1">
      <c r="A30" s="209"/>
      <c r="B30" s="211"/>
      <c r="C30" s="61"/>
      <c r="D30" s="61"/>
      <c r="E30" s="212"/>
      <c r="F30" s="81"/>
      <c r="G30" s="82"/>
      <c r="H30" s="82"/>
      <c r="I30" s="82"/>
      <c r="J30" s="67"/>
      <c r="K30" s="67"/>
      <c r="L30" s="67"/>
      <c r="M30" s="31"/>
      <c r="N30" s="31"/>
      <c r="O30" s="31"/>
      <c r="P30" s="31"/>
      <c r="Q30" s="83"/>
      <c r="R30" s="31"/>
      <c r="S30" s="31">
        <f t="shared" si="0"/>
        <v>0</v>
      </c>
      <c r="T30" s="32" t="str">
        <f t="shared" si="1"/>
        <v>O</v>
      </c>
      <c r="U30" s="31"/>
      <c r="V30" s="31">
        <f t="shared" si="2"/>
        <v>0</v>
      </c>
      <c r="W30" s="59" t="str">
        <f t="shared" si="3"/>
        <v>O</v>
      </c>
      <c r="X30" s="85" t="str">
        <f t="shared" si="4"/>
        <v>Aceptable</v>
      </c>
      <c r="Y30" s="125"/>
      <c r="Z30" s="73"/>
      <c r="AA30" s="73"/>
      <c r="AB30" s="73"/>
      <c r="AC30" s="73"/>
      <c r="AD30" s="73"/>
    </row>
    <row r="31" spans="1:40" s="105" customFormat="1" ht="66" customHeight="1">
      <c r="A31" s="209"/>
      <c r="B31" s="211"/>
      <c r="C31" s="61"/>
      <c r="D31" s="61"/>
      <c r="E31" s="212"/>
      <c r="F31" s="81"/>
      <c r="G31" s="82"/>
      <c r="H31" s="82"/>
      <c r="I31" s="82"/>
      <c r="J31" s="67"/>
      <c r="K31" s="67"/>
      <c r="L31" s="67"/>
      <c r="M31" s="31"/>
      <c r="N31" s="31"/>
      <c r="O31" s="31"/>
      <c r="P31" s="31"/>
      <c r="Q31" s="83"/>
      <c r="R31" s="31"/>
      <c r="S31" s="31">
        <f t="shared" si="0"/>
        <v>0</v>
      </c>
      <c r="T31" s="32" t="str">
        <f t="shared" si="1"/>
        <v>O</v>
      </c>
      <c r="U31" s="31"/>
      <c r="V31" s="31">
        <f t="shared" si="2"/>
        <v>0</v>
      </c>
      <c r="W31" s="59" t="str">
        <f t="shared" si="3"/>
        <v>O</v>
      </c>
      <c r="X31" s="84" t="str">
        <f t="shared" si="4"/>
        <v>Aceptable</v>
      </c>
      <c r="Y31" s="125"/>
      <c r="Z31" s="73"/>
      <c r="AA31" s="73"/>
      <c r="AB31" s="73"/>
      <c r="AC31" s="73"/>
      <c r="AD31" s="73"/>
    </row>
    <row r="32" spans="1:40" s="105" customFormat="1" ht="74.25" customHeight="1">
      <c r="A32" s="209"/>
      <c r="B32" s="211"/>
      <c r="C32" s="61"/>
      <c r="D32" s="61"/>
      <c r="E32" s="212"/>
      <c r="F32" s="81"/>
      <c r="G32" s="82"/>
      <c r="H32" s="82"/>
      <c r="I32" s="82"/>
      <c r="J32" s="67"/>
      <c r="K32" s="67"/>
      <c r="L32" s="67"/>
      <c r="M32" s="31"/>
      <c r="N32" s="31"/>
      <c r="O32" s="31"/>
      <c r="P32" s="31"/>
      <c r="Q32" s="83"/>
      <c r="R32" s="31"/>
      <c r="S32" s="31">
        <f t="shared" si="0"/>
        <v>0</v>
      </c>
      <c r="T32" s="32" t="str">
        <f t="shared" si="1"/>
        <v>O</v>
      </c>
      <c r="U32" s="31"/>
      <c r="V32" s="31">
        <f t="shared" si="2"/>
        <v>0</v>
      </c>
      <c r="W32" s="59" t="str">
        <f t="shared" si="3"/>
        <v>O</v>
      </c>
      <c r="X32" s="84" t="str">
        <f t="shared" si="4"/>
        <v>Aceptable</v>
      </c>
      <c r="Y32" s="125"/>
      <c r="Z32" s="31"/>
      <c r="AA32" s="31"/>
      <c r="AB32" s="73"/>
      <c r="AC32" s="73"/>
      <c r="AD32" s="73"/>
    </row>
    <row r="33" spans="1:107" s="106" customFormat="1" ht="69.75" customHeight="1">
      <c r="A33" s="209"/>
      <c r="B33" s="211"/>
      <c r="C33" s="32"/>
      <c r="D33" s="32"/>
      <c r="E33" s="212"/>
      <c r="F33" s="86"/>
      <c r="G33" s="86"/>
      <c r="H33" s="86"/>
      <c r="I33" s="86"/>
      <c r="J33" s="87"/>
      <c r="K33" s="87"/>
      <c r="L33" s="87"/>
      <c r="M33" s="31"/>
      <c r="N33" s="31"/>
      <c r="O33" s="31"/>
      <c r="P33" s="31"/>
      <c r="Q33" s="83"/>
      <c r="R33" s="31"/>
      <c r="S33" s="32">
        <f>+Q33*R33</f>
        <v>0</v>
      </c>
      <c r="T33" s="88" t="str">
        <f>IF(S33&lt;2,"0",IF(S33&lt;=4,"(B)",IF(S33&lt;=8,"(M)",IF(S33&lt;=20,"(A)","(MA)"))))</f>
        <v>0</v>
      </c>
      <c r="U33" s="31"/>
      <c r="V33" s="88">
        <f>S33*U33</f>
        <v>0</v>
      </c>
      <c r="W33" s="89" t="str">
        <f>IF(V33&lt;20,"O",IF(V33&lt;=20,"IV",IF(V33&lt;=120,"III",IF(V33&lt;=500,"II","I"))))</f>
        <v>O</v>
      </c>
      <c r="X33" s="84" t="str">
        <f t="shared" si="4"/>
        <v>Aceptable</v>
      </c>
      <c r="Y33" s="125"/>
      <c r="Z33" s="97"/>
      <c r="AA33" s="97"/>
      <c r="AB33" s="90"/>
      <c r="AC33" s="90"/>
      <c r="AD33" s="90"/>
    </row>
    <row r="34" spans="1:107" s="106" customFormat="1" ht="12.75" customHeight="1">
      <c r="A34" s="209"/>
      <c r="B34" s="211"/>
      <c r="C34" s="32"/>
      <c r="D34" s="32"/>
      <c r="E34" s="212"/>
      <c r="F34" s="193"/>
      <c r="G34" s="193"/>
      <c r="H34" s="193"/>
      <c r="I34" s="193"/>
      <c r="J34" s="195"/>
      <c r="K34" s="195"/>
      <c r="L34" s="195"/>
      <c r="M34" s="124"/>
      <c r="N34" s="124"/>
      <c r="O34" s="124"/>
      <c r="P34" s="186"/>
      <c r="Q34" s="189"/>
      <c r="R34" s="124"/>
      <c r="S34" s="122">
        <f t="shared" ref="S34" si="5">+Q34*R34</f>
        <v>0</v>
      </c>
      <c r="T34" s="122" t="str">
        <f>IF(S34&lt;2,"O",IF(S34&lt;=4,"(B)",IF(S34&lt;=8,"(M)",IF(S34&lt;=20,"(A)","(MA)"))))</f>
        <v>O</v>
      </c>
      <c r="U34" s="124"/>
      <c r="V34" s="122">
        <f>+S34*U34</f>
        <v>0</v>
      </c>
      <c r="W34" s="127" t="str">
        <f>IF(V34&lt;20,"O",IF(V34&lt;=20,"IV",IF(V34&lt;=120,"III",IF(V34&lt;=500,"II","I"))))</f>
        <v>O</v>
      </c>
      <c r="X34" s="130" t="str">
        <f t="shared" si="4"/>
        <v>Aceptable</v>
      </c>
      <c r="Y34" s="125"/>
      <c r="Z34" s="134"/>
      <c r="AA34" s="134"/>
      <c r="AB34" s="137"/>
      <c r="AC34" s="120"/>
      <c r="AD34" s="120"/>
    </row>
    <row r="35" spans="1:107" s="106" customFormat="1" ht="12.75" customHeight="1">
      <c r="A35" s="209"/>
      <c r="B35" s="211"/>
      <c r="C35" s="32"/>
      <c r="D35" s="32"/>
      <c r="E35" s="212"/>
      <c r="F35" s="194"/>
      <c r="G35" s="194"/>
      <c r="H35" s="194"/>
      <c r="I35" s="194"/>
      <c r="J35" s="196"/>
      <c r="K35" s="196"/>
      <c r="L35" s="196"/>
      <c r="M35" s="125"/>
      <c r="N35" s="125"/>
      <c r="O35" s="125"/>
      <c r="P35" s="187"/>
      <c r="Q35" s="190"/>
      <c r="R35" s="125"/>
      <c r="S35" s="123"/>
      <c r="T35" s="123"/>
      <c r="U35" s="125"/>
      <c r="V35" s="123"/>
      <c r="W35" s="128"/>
      <c r="X35" s="131"/>
      <c r="Y35" s="125"/>
      <c r="Z35" s="135"/>
      <c r="AA35" s="135"/>
      <c r="AB35" s="138"/>
      <c r="AC35" s="121"/>
      <c r="AD35" s="121"/>
    </row>
    <row r="36" spans="1:107" s="106" customFormat="1" ht="12.75" customHeight="1">
      <c r="A36" s="209"/>
      <c r="B36" s="211"/>
      <c r="C36" s="32"/>
      <c r="D36" s="32"/>
      <c r="E36" s="212"/>
      <c r="F36" s="194"/>
      <c r="G36" s="194"/>
      <c r="H36" s="194"/>
      <c r="I36" s="194"/>
      <c r="J36" s="196"/>
      <c r="K36" s="196"/>
      <c r="L36" s="196"/>
      <c r="M36" s="125"/>
      <c r="N36" s="125"/>
      <c r="O36" s="125"/>
      <c r="P36" s="187"/>
      <c r="Q36" s="190"/>
      <c r="R36" s="125"/>
      <c r="S36" s="123"/>
      <c r="T36" s="123"/>
      <c r="U36" s="125"/>
      <c r="V36" s="123"/>
      <c r="W36" s="128"/>
      <c r="X36" s="131"/>
      <c r="Y36" s="125"/>
      <c r="Z36" s="135"/>
      <c r="AA36" s="135"/>
      <c r="AB36" s="138"/>
      <c r="AC36" s="121"/>
      <c r="AD36" s="121"/>
    </row>
    <row r="37" spans="1:107" s="106" customFormat="1" ht="24.75" customHeight="1">
      <c r="A37" s="209"/>
      <c r="B37" s="211"/>
      <c r="C37" s="32"/>
      <c r="D37" s="32"/>
      <c r="E37" s="212"/>
      <c r="F37" s="197"/>
      <c r="G37" s="197"/>
      <c r="H37" s="197"/>
      <c r="I37" s="197"/>
      <c r="J37" s="198"/>
      <c r="K37" s="198"/>
      <c r="L37" s="198"/>
      <c r="M37" s="126"/>
      <c r="N37" s="126"/>
      <c r="O37" s="126"/>
      <c r="P37" s="188"/>
      <c r="Q37" s="191"/>
      <c r="R37" s="126"/>
      <c r="S37" s="192"/>
      <c r="T37" s="192"/>
      <c r="U37" s="126"/>
      <c r="V37" s="192"/>
      <c r="W37" s="129"/>
      <c r="X37" s="132"/>
      <c r="Y37" s="125"/>
      <c r="Z37" s="136"/>
      <c r="AA37" s="136"/>
      <c r="AB37" s="139"/>
      <c r="AC37" s="133"/>
      <c r="AD37" s="133"/>
    </row>
    <row r="38" spans="1:107" s="106" customFormat="1" ht="24" customHeight="1">
      <c r="A38" s="209"/>
      <c r="B38" s="211"/>
      <c r="C38" s="32"/>
      <c r="D38" s="32"/>
      <c r="E38" s="212"/>
      <c r="F38" s="193"/>
      <c r="G38" s="193"/>
      <c r="H38" s="193"/>
      <c r="I38" s="193"/>
      <c r="J38" s="195"/>
      <c r="K38" s="195"/>
      <c r="L38" s="195"/>
      <c r="M38" s="124"/>
      <c r="N38" s="124"/>
      <c r="O38" s="124"/>
      <c r="P38" s="186"/>
      <c r="Q38" s="189"/>
      <c r="R38" s="124"/>
      <c r="S38" s="122">
        <f>+Q38*R38</f>
        <v>0</v>
      </c>
      <c r="T38" s="122" t="str">
        <f>IF(S38&lt;2,"O",IF(S38&lt;=4,"(B)",IF(S38&lt;=8,"(M)",IF(S38&lt;=20,"(A)","(MA)"))))</f>
        <v>O</v>
      </c>
      <c r="U38" s="124"/>
      <c r="V38" s="122">
        <f>+S38*U38</f>
        <v>0</v>
      </c>
      <c r="W38" s="127" t="str">
        <f>IF(V38&lt;20,"O",IF(V38&lt;=20,"IV",IF(V38&lt;=120,"III",IF(V38&lt;=500,"II","I"))))</f>
        <v>O</v>
      </c>
      <c r="X38" s="130" t="e">
        <f>IF(W38="I","No aceptable",IF(W38="II","No aceptable",IF(W38=O,"","Aceptable")))</f>
        <v>#NAME?</v>
      </c>
      <c r="Y38" s="125"/>
      <c r="Z38" s="134"/>
      <c r="AA38" s="134"/>
      <c r="AB38" s="137"/>
      <c r="AC38" s="120"/>
      <c r="AD38" s="122"/>
    </row>
    <row r="39" spans="1:107" s="106" customFormat="1" ht="24" customHeight="1">
      <c r="A39" s="209"/>
      <c r="B39" s="211"/>
      <c r="C39" s="32"/>
      <c r="D39" s="32"/>
      <c r="E39" s="212"/>
      <c r="F39" s="194"/>
      <c r="G39" s="194"/>
      <c r="H39" s="194"/>
      <c r="I39" s="194"/>
      <c r="J39" s="196"/>
      <c r="K39" s="196"/>
      <c r="L39" s="196"/>
      <c r="M39" s="125"/>
      <c r="N39" s="125"/>
      <c r="O39" s="125"/>
      <c r="P39" s="187"/>
      <c r="Q39" s="190"/>
      <c r="R39" s="125"/>
      <c r="S39" s="123"/>
      <c r="T39" s="123"/>
      <c r="U39" s="125"/>
      <c r="V39" s="123"/>
      <c r="W39" s="128"/>
      <c r="X39" s="131"/>
      <c r="Y39" s="125"/>
      <c r="Z39" s="135"/>
      <c r="AA39" s="135"/>
      <c r="AB39" s="138"/>
      <c r="AC39" s="121"/>
      <c r="AD39" s="123"/>
    </row>
    <row r="40" spans="1:107" s="106" customFormat="1" ht="24" customHeight="1">
      <c r="A40" s="209"/>
      <c r="B40" s="211"/>
      <c r="C40" s="32"/>
      <c r="D40" s="32"/>
      <c r="E40" s="212"/>
      <c r="F40" s="194"/>
      <c r="G40" s="194"/>
      <c r="H40" s="194"/>
      <c r="I40" s="194"/>
      <c r="J40" s="196"/>
      <c r="K40" s="196"/>
      <c r="L40" s="196"/>
      <c r="M40" s="126"/>
      <c r="N40" s="125"/>
      <c r="O40" s="125"/>
      <c r="P40" s="187"/>
      <c r="Q40" s="191"/>
      <c r="R40" s="126"/>
      <c r="S40" s="123"/>
      <c r="T40" s="123"/>
      <c r="U40" s="126"/>
      <c r="V40" s="123"/>
      <c r="W40" s="128"/>
      <c r="X40" s="131"/>
      <c r="Y40" s="125"/>
      <c r="Z40" s="135"/>
      <c r="AA40" s="135"/>
      <c r="AB40" s="138"/>
      <c r="AC40" s="121"/>
      <c r="AD40" s="123"/>
    </row>
    <row r="41" spans="1:107" s="106" customFormat="1" ht="55.5" customHeight="1">
      <c r="A41" s="209"/>
      <c r="B41" s="211"/>
      <c r="C41" s="32"/>
      <c r="D41" s="32"/>
      <c r="E41" s="212"/>
      <c r="F41" s="82"/>
      <c r="G41" s="82"/>
      <c r="H41" s="82"/>
      <c r="I41" s="82"/>
      <c r="J41" s="67"/>
      <c r="K41" s="99"/>
      <c r="L41" s="67"/>
      <c r="M41" s="91"/>
      <c r="N41" s="91"/>
      <c r="O41" s="91"/>
      <c r="P41" s="92"/>
      <c r="Q41" s="83"/>
      <c r="R41" s="31"/>
      <c r="S41" s="32">
        <f>+Q41*R41</f>
        <v>0</v>
      </c>
      <c r="T41" s="32" t="str">
        <f>IF(S41&lt;2,"O",IF(S41&lt;=4,"(B)",IF(S41&lt;=8,"(M)",IF(S41&lt;=20,"(A)","(MA)"))))</f>
        <v>O</v>
      </c>
      <c r="U41" s="91"/>
      <c r="V41" s="32">
        <f>+S41*U41</f>
        <v>0</v>
      </c>
      <c r="W41" s="93" t="str">
        <f>IF(V41&lt;20,"O",IF(V41&lt;=20,"IV",IF(V41&lt;=120,"III",IF(V41&lt;=500,"II","I"))))</f>
        <v>O</v>
      </c>
      <c r="X41" s="60" t="str">
        <f t="shared" ref="X41:X43" si="6">IF(W41="I","No aceptable",IF(W41="II","N0 Aceptable",IF(W41=0,"","Aceptable")))</f>
        <v>Aceptable</v>
      </c>
      <c r="Y41" s="125"/>
      <c r="Z41" s="100"/>
      <c r="AA41" s="73"/>
      <c r="AB41" s="73"/>
      <c r="AC41" s="73"/>
      <c r="AD41" s="32"/>
    </row>
    <row r="42" spans="1:107" s="106" customFormat="1" ht="69" customHeight="1">
      <c r="A42" s="209"/>
      <c r="B42" s="211"/>
      <c r="C42" s="32"/>
      <c r="D42" s="32"/>
      <c r="E42" s="212"/>
      <c r="F42" s="86"/>
      <c r="G42" s="86"/>
      <c r="H42" s="94"/>
      <c r="I42" s="86"/>
      <c r="J42" s="87"/>
      <c r="K42" s="87"/>
      <c r="L42" s="87"/>
      <c r="M42" s="91"/>
      <c r="N42" s="91"/>
      <c r="O42" s="91"/>
      <c r="P42" s="92"/>
      <c r="Q42" s="83"/>
      <c r="R42" s="31"/>
      <c r="S42" s="32">
        <f>+Q42*R42</f>
        <v>0</v>
      </c>
      <c r="T42" s="32" t="str">
        <f>IF(S42&lt;2,"O",IF(S42&lt;=4,"(B)",IF(S42&lt;=8,"(M)",IF(S42&lt;=20,"(A)","(MA)"))))</f>
        <v>O</v>
      </c>
      <c r="U42" s="91"/>
      <c r="V42" s="32">
        <f>+S42*U42</f>
        <v>0</v>
      </c>
      <c r="W42" s="93" t="str">
        <f>IF(V42&lt;20,"O",IF(V42&lt;=20,"IV",IF(V42&lt;=120,"III",IF(V42&lt;=500,"II","I"))))</f>
        <v>O</v>
      </c>
      <c r="X42" s="60" t="str">
        <f t="shared" si="6"/>
        <v>Aceptable</v>
      </c>
      <c r="Y42" s="125"/>
      <c r="Z42" s="100"/>
      <c r="AA42" s="100"/>
      <c r="AB42" s="73"/>
      <c r="AC42" s="101"/>
      <c r="AD42" s="101"/>
    </row>
    <row r="43" spans="1:107" s="106" customFormat="1" ht="72.75" customHeight="1">
      <c r="A43" s="210"/>
      <c r="B43" s="211"/>
      <c r="C43" s="32"/>
      <c r="D43" s="32"/>
      <c r="E43" s="212"/>
      <c r="F43" s="82"/>
      <c r="G43" s="82"/>
      <c r="H43" s="82"/>
      <c r="I43" s="82"/>
      <c r="J43" s="99"/>
      <c r="K43" s="67"/>
      <c r="L43" s="99"/>
      <c r="M43" s="31"/>
      <c r="N43" s="32"/>
      <c r="O43" s="31"/>
      <c r="P43" s="32"/>
      <c r="Q43" s="83"/>
      <c r="R43" s="31"/>
      <c r="S43" s="32">
        <f>+Q43*R43</f>
        <v>0</v>
      </c>
      <c r="T43" s="32" t="str">
        <f t="shared" ref="T43" si="7">IF(S43&lt;2,"O",IF(S43&lt;=4,"(B)",IF(S43&lt;=8,"(M)",IF(S43&lt;=20,"(A)","(MA)"))))</f>
        <v>O</v>
      </c>
      <c r="U43" s="31"/>
      <c r="V43" s="32">
        <f>+S43*U43</f>
        <v>0</v>
      </c>
      <c r="W43" s="102" t="str">
        <f>IF(V43&lt;20,"O",IF(V43&lt;=20,"IV",IF(V43&lt;=120,"III",IF(V43&lt;=500,"II","I"))))</f>
        <v>O</v>
      </c>
      <c r="X43" s="60" t="str">
        <f t="shared" si="6"/>
        <v>Aceptable</v>
      </c>
      <c r="Y43" s="126"/>
      <c r="Z43" s="73"/>
      <c r="AA43" s="73"/>
      <c r="AB43" s="82"/>
      <c r="AC43" s="82"/>
      <c r="AD43" s="82"/>
    </row>
    <row r="44" spans="1:107">
      <c r="A44" s="7"/>
      <c r="B44" s="7"/>
      <c r="C44" s="7"/>
      <c r="D44" s="7"/>
      <c r="E44" s="7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</row>
    <row r="45" spans="1:107">
      <c r="A45" s="7"/>
      <c r="B45" s="7"/>
      <c r="C45" s="7"/>
      <c r="D45" s="7"/>
      <c r="E45" s="7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</row>
    <row r="46" spans="1:107">
      <c r="A46" s="7"/>
      <c r="B46" s="7"/>
      <c r="C46" s="7"/>
      <c r="D46" s="7"/>
      <c r="E46" s="7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</row>
    <row r="47" spans="1:107">
      <c r="A47" s="7"/>
      <c r="B47" s="7"/>
      <c r="C47" s="7"/>
      <c r="D47" s="7"/>
      <c r="E47" s="7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</row>
    <row r="48" spans="1:107">
      <c r="A48" s="7"/>
      <c r="B48" s="7"/>
      <c r="C48" s="7"/>
      <c r="D48" s="7"/>
      <c r="E48" s="7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</row>
    <row r="49" spans="1:107">
      <c r="A49" s="7"/>
      <c r="B49" s="7"/>
      <c r="C49" s="7"/>
      <c r="D49" s="7"/>
      <c r="E49" s="7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</row>
    <row r="50" spans="1:107">
      <c r="A50" s="7"/>
      <c r="B50" s="7"/>
      <c r="C50" s="7"/>
      <c r="D50" s="7"/>
      <c r="E50" s="7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</row>
    <row r="51" spans="1:107">
      <c r="A51" s="7"/>
      <c r="B51" s="7"/>
      <c r="C51" s="7"/>
      <c r="D51" s="7"/>
      <c r="E51" s="7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</row>
    <row r="52" spans="1:107">
      <c r="A52" s="7"/>
      <c r="B52" s="7"/>
      <c r="C52" s="7"/>
      <c r="D52" s="7"/>
      <c r="E52" s="7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</row>
    <row r="53" spans="1:107">
      <c r="A53" s="7"/>
      <c r="B53" s="7"/>
      <c r="C53" s="7"/>
      <c r="D53" s="7"/>
      <c r="E53" s="7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</row>
    <row r="54" spans="1:107">
      <c r="A54" s="7"/>
      <c r="B54" s="7"/>
      <c r="C54" s="7"/>
      <c r="D54" s="7"/>
      <c r="E54" s="7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</row>
    <row r="55" spans="1:107">
      <c r="A55" s="7"/>
      <c r="B55" s="7"/>
      <c r="C55" s="7"/>
      <c r="D55" s="7"/>
      <c r="E55" s="7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</row>
    <row r="56" spans="1:107">
      <c r="A56" s="7"/>
      <c r="B56" s="7"/>
      <c r="C56" s="7"/>
      <c r="D56" s="7"/>
      <c r="E56" s="7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</row>
    <row r="57" spans="1:107">
      <c r="A57" s="7"/>
      <c r="B57" s="7"/>
      <c r="C57" s="7"/>
      <c r="D57" s="7"/>
      <c r="E57" s="7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</row>
    <row r="58" spans="1:107">
      <c r="A58" s="7"/>
      <c r="B58" s="7"/>
      <c r="C58" s="7"/>
      <c r="D58" s="7"/>
      <c r="E58" s="7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</row>
    <row r="59" spans="1:107">
      <c r="A59" s="7"/>
      <c r="B59" s="7"/>
      <c r="C59" s="7"/>
      <c r="D59" s="7"/>
      <c r="E59" s="7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</row>
    <row r="60" spans="1:107">
      <c r="A60" s="7"/>
      <c r="B60" s="7"/>
      <c r="C60" s="7"/>
      <c r="D60" s="7"/>
      <c r="E60" s="7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</row>
    <row r="61" spans="1:107">
      <c r="A61" s="7"/>
      <c r="B61" s="7"/>
      <c r="C61" s="7"/>
      <c r="D61" s="7"/>
      <c r="E61" s="7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</row>
    <row r="62" spans="1:107">
      <c r="A62" s="7"/>
      <c r="B62" s="7"/>
      <c r="C62" s="7"/>
      <c r="D62" s="7"/>
      <c r="E62" s="7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</row>
    <row r="63" spans="1:107">
      <c r="A63" s="7"/>
      <c r="B63" s="7"/>
      <c r="C63" s="7"/>
      <c r="D63" s="7"/>
      <c r="E63" s="7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</row>
    <row r="64" spans="1:107">
      <c r="A64" s="7"/>
      <c r="B64" s="7"/>
      <c r="C64" s="7"/>
      <c r="D64" s="7"/>
      <c r="E64" s="7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</row>
    <row r="65" spans="1:116">
      <c r="A65" s="7"/>
      <c r="B65" s="7"/>
      <c r="C65" s="7"/>
      <c r="D65" s="7"/>
      <c r="E65" s="7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</row>
    <row r="66" spans="1:116">
      <c r="A66" s="7"/>
      <c r="B66" s="7"/>
      <c r="C66" s="7"/>
      <c r="D66" s="7"/>
      <c r="E66" s="7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</row>
    <row r="67" spans="1:116">
      <c r="A67" s="7"/>
      <c r="B67" s="7"/>
      <c r="C67" s="7"/>
      <c r="D67" s="7"/>
      <c r="E67" s="7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</row>
    <row r="68" spans="1:116">
      <c r="A68" s="7"/>
      <c r="B68" s="7"/>
      <c r="C68" s="7"/>
      <c r="D68" s="7"/>
      <c r="E68" s="7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</row>
    <row r="69" spans="1:116">
      <c r="A69" s="7"/>
      <c r="B69" s="7"/>
      <c r="C69" s="7"/>
      <c r="D69" s="7"/>
      <c r="E69" s="7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</row>
    <row r="70" spans="1:116">
      <c r="A70" s="7"/>
      <c r="B70" s="7"/>
      <c r="C70" s="7"/>
      <c r="D70" s="7"/>
      <c r="E70" s="7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</row>
    <row r="71" spans="1:116">
      <c r="A71" s="7"/>
      <c r="B71" s="7"/>
      <c r="C71" s="7"/>
      <c r="D71" s="7"/>
      <c r="E71" s="7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</row>
    <row r="72" spans="1:116">
      <c r="A72" s="7"/>
      <c r="B72" s="7"/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</row>
    <row r="73" spans="1:116">
      <c r="A73" s="7"/>
      <c r="B73" s="7"/>
      <c r="C73" s="7"/>
      <c r="D73" s="7"/>
      <c r="E73" s="7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</row>
    <row r="74" spans="1:116">
      <c r="A74" s="7"/>
      <c r="B74" s="7"/>
      <c r="C74" s="7"/>
      <c r="D74" s="7"/>
      <c r="E74" s="7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</row>
    <row r="75" spans="1:116">
      <c r="A75" s="7"/>
      <c r="B75" s="7"/>
      <c r="C75" s="7"/>
      <c r="D75" s="7"/>
      <c r="E75" s="7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1:116">
      <c r="A76" s="7"/>
      <c r="B76" s="7"/>
      <c r="C76" s="7"/>
      <c r="D76" s="7"/>
      <c r="E76" s="7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1:116">
      <c r="A77" s="7"/>
      <c r="B77" s="7"/>
      <c r="C77" s="7"/>
      <c r="D77" s="7"/>
      <c r="E77" s="7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1:116">
      <c r="A78" s="7"/>
      <c r="B78" s="7"/>
      <c r="C78" s="7"/>
      <c r="D78" s="7"/>
      <c r="E78" s="7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1:116">
      <c r="A79" s="7"/>
      <c r="B79" s="7"/>
      <c r="C79" s="7"/>
      <c r="D79" s="7"/>
      <c r="E79" s="7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1:116">
      <c r="A80" s="7"/>
      <c r="B80" s="7"/>
      <c r="C80" s="7"/>
      <c r="D80" s="7"/>
      <c r="E80" s="7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</row>
    <row r="81" spans="1:87">
      <c r="A81" s="7"/>
      <c r="B81" s="7"/>
      <c r="C81" s="7"/>
      <c r="D81" s="7"/>
      <c r="E81" s="7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1:87">
      <c r="A82" s="7"/>
      <c r="B82" s="7"/>
      <c r="C82" s="7"/>
      <c r="D82" s="7"/>
      <c r="E82" s="7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1:87">
      <c r="A83" s="7"/>
      <c r="B83" s="7"/>
      <c r="C83" s="7"/>
      <c r="D83" s="7"/>
      <c r="E83" s="7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1:87">
      <c r="A84" s="7"/>
      <c r="B84" s="7"/>
      <c r="C84" s="7"/>
      <c r="D84" s="7"/>
      <c r="E84" s="7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1:87">
      <c r="A85" s="7"/>
      <c r="B85" s="7"/>
      <c r="C85" s="7"/>
      <c r="D85" s="7"/>
      <c r="E85" s="7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1:87">
      <c r="A86" s="7"/>
      <c r="B86" s="7"/>
      <c r="C86" s="7"/>
      <c r="D86" s="7"/>
      <c r="E86" s="7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1:87">
      <c r="A87" s="7"/>
      <c r="B87" s="7"/>
      <c r="C87" s="7"/>
      <c r="D87" s="7"/>
      <c r="E87" s="7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1:87">
      <c r="A88" s="7"/>
      <c r="B88" s="7"/>
      <c r="C88" s="7"/>
      <c r="D88" s="7"/>
      <c r="E88" s="7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1:87">
      <c r="A89" s="7"/>
      <c r="B89" s="7"/>
      <c r="C89" s="7"/>
      <c r="D89" s="7"/>
      <c r="E89" s="7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1:87">
      <c r="A90" s="7"/>
      <c r="B90" s="7"/>
      <c r="C90" s="7"/>
      <c r="D90" s="7"/>
      <c r="E90" s="7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1:87">
      <c r="A91" s="7"/>
      <c r="B91" s="7"/>
      <c r="C91" s="7"/>
      <c r="D91" s="7"/>
      <c r="E91" s="7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1:87">
      <c r="A92" s="7"/>
      <c r="B92" s="7"/>
      <c r="C92" s="7"/>
      <c r="D92" s="7"/>
      <c r="E92" s="7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1:87">
      <c r="A93" s="7"/>
      <c r="B93" s="7"/>
      <c r="C93" s="7"/>
      <c r="D93" s="7"/>
      <c r="E93" s="7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1:87">
      <c r="A94" s="7"/>
      <c r="B94" s="7"/>
      <c r="C94" s="7"/>
      <c r="D94" s="7"/>
      <c r="E94" s="7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1:87">
      <c r="A95" s="7"/>
      <c r="B95" s="7"/>
      <c r="C95" s="7"/>
      <c r="D95" s="7"/>
      <c r="E95" s="7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1:87">
      <c r="A96" s="7"/>
      <c r="B96" s="7"/>
      <c r="C96" s="7"/>
      <c r="D96" s="7"/>
      <c r="E96" s="7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1:87">
      <c r="A97" s="7"/>
      <c r="B97" s="7"/>
      <c r="C97" s="7"/>
      <c r="D97" s="7"/>
      <c r="E97" s="7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1:87">
      <c r="A98" s="7"/>
      <c r="B98" s="7"/>
      <c r="C98" s="7"/>
      <c r="D98" s="7"/>
      <c r="E98" s="7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1:87">
      <c r="A99" s="7"/>
      <c r="B99" s="7"/>
      <c r="C99" s="7"/>
      <c r="D99" s="7"/>
      <c r="E99" s="7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1:87">
      <c r="A100" s="7"/>
      <c r="B100" s="7"/>
      <c r="C100" s="7"/>
      <c r="D100" s="7"/>
      <c r="E100" s="7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1:87">
      <c r="A101" s="7"/>
      <c r="B101" s="7"/>
      <c r="C101" s="7"/>
      <c r="D101" s="7"/>
      <c r="E101" s="7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1:87">
      <c r="A102" s="7"/>
      <c r="B102" s="7"/>
      <c r="C102" s="7"/>
      <c r="D102" s="7"/>
      <c r="E102" s="7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1:87">
      <c r="A103" s="7"/>
      <c r="B103" s="7"/>
      <c r="C103" s="7"/>
      <c r="D103" s="7"/>
      <c r="E103" s="7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</row>
    <row r="104" spans="1:87">
      <c r="A104" s="7"/>
      <c r="B104" s="7"/>
      <c r="C104" s="7"/>
      <c r="D104" s="7"/>
      <c r="E104" s="7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1:87">
      <c r="A105" s="7"/>
      <c r="B105" s="7"/>
      <c r="C105" s="7"/>
      <c r="D105" s="7"/>
      <c r="E105" s="7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1:87">
      <c r="A106" s="7"/>
      <c r="B106" s="7"/>
      <c r="C106" s="7"/>
      <c r="D106" s="7"/>
      <c r="E106" s="7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1:87">
      <c r="A107" s="7"/>
      <c r="B107" s="7"/>
      <c r="C107" s="7"/>
      <c r="D107" s="7"/>
      <c r="E107" s="7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</row>
    <row r="108" spans="1:87">
      <c r="A108" s="7"/>
      <c r="B108" s="7"/>
      <c r="C108" s="7"/>
      <c r="D108" s="7"/>
      <c r="E108" s="7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</row>
    <row r="109" spans="1:87">
      <c r="A109" s="7"/>
      <c r="B109" s="7"/>
      <c r="C109" s="7"/>
      <c r="D109" s="7"/>
      <c r="E109" s="7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</row>
    <row r="110" spans="1:87">
      <c r="A110" s="7"/>
      <c r="B110" s="7"/>
      <c r="C110" s="7"/>
      <c r="D110" s="7"/>
      <c r="E110" s="7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</row>
    <row r="111" spans="1:87">
      <c r="A111" s="7"/>
      <c r="B111" s="7"/>
      <c r="C111" s="7"/>
      <c r="D111" s="7"/>
      <c r="E111" s="7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</row>
    <row r="112" spans="1:87">
      <c r="A112" s="7"/>
      <c r="B112" s="7"/>
      <c r="C112" s="7"/>
      <c r="D112" s="7"/>
      <c r="E112" s="7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</row>
  </sheetData>
  <mergeCells count="88">
    <mergeCell ref="A29:A43"/>
    <mergeCell ref="B29:B43"/>
    <mergeCell ref="E29:E43"/>
    <mergeCell ref="Q38:Q40"/>
    <mergeCell ref="M38:M40"/>
    <mergeCell ref="L34:L37"/>
    <mergeCell ref="M34:M37"/>
    <mergeCell ref="K38:K40"/>
    <mergeCell ref="L38:L40"/>
    <mergeCell ref="F34:F37"/>
    <mergeCell ref="G34:G37"/>
    <mergeCell ref="H34:H37"/>
    <mergeCell ref="I34:I37"/>
    <mergeCell ref="J34:J37"/>
    <mergeCell ref="K34:K37"/>
    <mergeCell ref="N38:N40"/>
    <mergeCell ref="N34:N37"/>
    <mergeCell ref="F38:F40"/>
    <mergeCell ref="G38:G40"/>
    <mergeCell ref="H38:H40"/>
    <mergeCell ref="I38:I40"/>
    <mergeCell ref="J38:J40"/>
    <mergeCell ref="Z11:AD11"/>
    <mergeCell ref="V38:V40"/>
    <mergeCell ref="O38:O40"/>
    <mergeCell ref="P38:P40"/>
    <mergeCell ref="P34:P37"/>
    <mergeCell ref="S38:S40"/>
    <mergeCell ref="Q34:Q37"/>
    <mergeCell ref="R34:R37"/>
    <mergeCell ref="S34:S37"/>
    <mergeCell ref="T34:T37"/>
    <mergeCell ref="U38:U40"/>
    <mergeCell ref="U34:U37"/>
    <mergeCell ref="V34:V37"/>
    <mergeCell ref="R38:R40"/>
    <mergeCell ref="T38:T40"/>
    <mergeCell ref="O34:O37"/>
    <mergeCell ref="A8:AD8"/>
    <mergeCell ref="A9:E10"/>
    <mergeCell ref="F9:I10"/>
    <mergeCell ref="J9:P10"/>
    <mergeCell ref="Q9:AA10"/>
    <mergeCell ref="AB9:AB10"/>
    <mergeCell ref="AC9:AD10"/>
    <mergeCell ref="F7:I7"/>
    <mergeCell ref="A7:E7"/>
    <mergeCell ref="A6:AD6"/>
    <mergeCell ref="J7:M7"/>
    <mergeCell ref="N7:AD7"/>
    <mergeCell ref="M3:AB5"/>
    <mergeCell ref="AC1:AD4"/>
    <mergeCell ref="AC5:AD5"/>
    <mergeCell ref="A1:E4"/>
    <mergeCell ref="F1:AB1"/>
    <mergeCell ref="F2:AB2"/>
    <mergeCell ref="A5:E5"/>
    <mergeCell ref="F3:L5"/>
    <mergeCell ref="W38:W40"/>
    <mergeCell ref="X38:X40"/>
    <mergeCell ref="AB38:AB40"/>
    <mergeCell ref="E13:E28"/>
    <mergeCell ref="H11:H12"/>
    <mergeCell ref="A13:A28"/>
    <mergeCell ref="B13:B28"/>
    <mergeCell ref="Y13:Y28"/>
    <mergeCell ref="Q11:X11"/>
    <mergeCell ref="A11:A12"/>
    <mergeCell ref="B11:B12"/>
    <mergeCell ref="C11:D11"/>
    <mergeCell ref="E11:E12"/>
    <mergeCell ref="AC38:AC40"/>
    <mergeCell ref="AD38:AD40"/>
    <mergeCell ref="Y29:Y43"/>
    <mergeCell ref="W34:W37"/>
    <mergeCell ref="X34:X37"/>
    <mergeCell ref="AC34:AC37"/>
    <mergeCell ref="AD34:AD37"/>
    <mergeCell ref="Z34:Z37"/>
    <mergeCell ref="AA34:AA37"/>
    <mergeCell ref="AB34:AB37"/>
    <mergeCell ref="Z38:Z40"/>
    <mergeCell ref="AA38:AA40"/>
    <mergeCell ref="F11:G11"/>
    <mergeCell ref="F12:G12"/>
    <mergeCell ref="I11:I12"/>
    <mergeCell ref="J11:L11"/>
    <mergeCell ref="M11:P11"/>
  </mergeCells>
  <conditionalFormatting sqref="T13:T32">
    <cfRule type="cellIs" dxfId="10" priority="18" stopIfTrue="1" operator="equal">
      <formula>"o"</formula>
    </cfRule>
  </conditionalFormatting>
  <conditionalFormatting sqref="W13:W32">
    <cfRule type="cellIs" dxfId="9" priority="17" stopIfTrue="1" operator="equal">
      <formula>"O"</formula>
    </cfRule>
  </conditionalFormatting>
  <conditionalFormatting sqref="X13:X34">
    <cfRule type="cellIs" dxfId="8" priority="19" stopIfTrue="1" operator="equal">
      <formula>"N0 Aceptable"</formula>
    </cfRule>
    <cfRule type="cellIs" dxfId="7" priority="20" stopIfTrue="1" operator="equal">
      <formula>"ACEPTABLE"</formula>
    </cfRule>
    <cfRule type="cellIs" dxfId="6" priority="21" stopIfTrue="1" operator="equal">
      <formula>"NO ACEPTABLE"</formula>
    </cfRule>
  </conditionalFormatting>
  <conditionalFormatting sqref="X41:X43">
    <cfRule type="cellIs" dxfId="5" priority="4" stopIfTrue="1" operator="equal">
      <formula>"N0 Aceptable"</formula>
    </cfRule>
    <cfRule type="cellIs" dxfId="4" priority="5" stopIfTrue="1" operator="equal">
      <formula>"ACEPTABLE"</formula>
    </cfRule>
    <cfRule type="cellIs" dxfId="3" priority="6" stopIfTrue="1" operator="equal">
      <formula>"NO ACEPTABLE"</formula>
    </cfRule>
  </conditionalFormatting>
  <conditionalFormatting sqref="X38">
    <cfRule type="cellIs" dxfId="2" priority="1" stopIfTrue="1" operator="equal">
      <formula>"N0 Aceptable"</formula>
    </cfRule>
    <cfRule type="cellIs" dxfId="1" priority="2" stopIfTrue="1" operator="equal">
      <formula>"ACEPTABLE"</formula>
    </cfRule>
    <cfRule type="cellIs" dxfId="0" priority="3" stopIfTrue="1" operator="equal">
      <formula>"NO ACEPTABLE"</formula>
    </cfRule>
  </conditionalFormatting>
  <dataValidations count="13">
    <dataValidation allowBlank="1" showInputMessage="1" showErrorMessage="1" promptTitle="DETERMINACION DEL ND #2" prompt="(MA)-10- Medidas preventivas es nula o no existe, o ambos._x000a_(A)-6- Medidas preventivas es baja o ambos _x000a_(M)-2- Medidas preventivas Moderada o ambos._x000a_(B)- N.A.V.- Riesgo Controlado. =(IV) #8" sqref="M11:P11" xr:uid="{00000000-0002-0000-0000-000000000000}"/>
    <dataValidation type="list" allowBlank="1" showInputMessage="1" showErrorMessage="1" sqref="M38 M41:M43 M13:M34" xr:uid="{00000000-0002-0000-0000-000001000000}">
      <formula1>"(MA)"</formula1>
    </dataValidation>
    <dataValidation errorStyle="warning" allowBlank="1" showInputMessage="1" showErrorMessage="1" errorTitle="COLOQUE SOLO" error="1,2,3, O 4" promptTitle="NIVEL DE EXPOSICIÓN #3" prompt="4  Continua-Sin interrupción o varias veces con tiempo prolongado durante la jornada_x000a_3 Frecuente-Varias veces durante la jornada por tiempos cortos_x000a_2 Ocasional-Alguna vez durante la jornada y por un periodo de tiempo corto_x000a_1 Esporádica-De manera eventual" sqref="R12" xr:uid="{00000000-0002-0000-0000-000002000000}"/>
    <dataValidation allowBlank="1" showInputMessage="1" showErrorMessage="1" promptTitle="NP #5" prompt="Si 40&lt;NP&lt;24, Muy alto (A)_x000a_Si 20&lt;NP&lt;10, Alto (A)_x000a_Si 8&lt;NP&lt;6, Medio (M)_x000a_Si 4&lt;NP&lt;2, Bajo (B)" sqref="T12" xr:uid="{00000000-0002-0000-0000-000003000000}"/>
    <dataValidation allowBlank="1" showInputMessage="1" showErrorMessage="1" promptTitle="NIVEL DE CONSECUENCIA #6" prompt="100: Muerte(s)_x000a_60: Lesiones o enfermedades graves irreparables (incapacidad permanente parcial o invalidez)_x000a_25: Lesiones o enfermedades con incapacidad laboral temporal (ILT)_x000a_10: Lesiones o enfermedades que no requieren incapacidad.  " sqref="U12" xr:uid="{00000000-0002-0000-0000-000004000000}"/>
    <dataValidation allowBlank="1" showInputMessage="1" showErrorMessage="1" promptTitle="NIVEL DE RIESGO #8" prompt="I  entre 4000-600_x000a_II entre 500-150_x000a_III entre 120-40_x000a_IV si es igual a 20" sqref="W12" xr:uid="{00000000-0002-0000-0000-000005000000}"/>
    <dataValidation type="list" errorStyle="warning" allowBlank="1" showInputMessage="1" showErrorMessage="1" errorTitle="COLOQUE SOLO" error="1,2,3, O 4" sqref="R38 R41:R43 R13:R34" xr:uid="{00000000-0002-0000-0000-000006000000}">
      <formula1>"4,3,2,1"</formula1>
    </dataValidation>
    <dataValidation type="list" allowBlank="1" showInputMessage="1" showErrorMessage="1" sqref="N38 N41:N42 N13:N34" xr:uid="{00000000-0002-0000-0000-000007000000}">
      <formula1>"(A)"</formula1>
    </dataValidation>
    <dataValidation type="list" allowBlank="1" showInputMessage="1" showErrorMessage="1" sqref="O38 O41:O43 O13:O34" xr:uid="{00000000-0002-0000-0000-000008000000}">
      <formula1>"(M)"</formula1>
    </dataValidation>
    <dataValidation type="list" allowBlank="1" showInputMessage="1" showErrorMessage="1" sqref="P38 P41:P42 P13:P34" xr:uid="{00000000-0002-0000-0000-000009000000}">
      <formula1>"(B)"</formula1>
    </dataValidation>
    <dataValidation type="list" allowBlank="1" showInputMessage="1" showErrorMessage="1" sqref="Q38 Q41:Q43 Q13:Q34" xr:uid="{00000000-0002-0000-0000-00000A000000}">
      <formula1>"2,6,10"</formula1>
    </dataValidation>
    <dataValidation type="list" allowBlank="1" showInputMessage="1" showErrorMessage="1" sqref="U38 U41:U43 U13:U34" xr:uid="{00000000-0002-0000-0000-00000B000000}">
      <formula1>"10,25,60,100"</formula1>
    </dataValidation>
    <dataValidation type="list" allowBlank="1" showInputMessage="1" showErrorMessage="1" sqref="E13:E29" xr:uid="{00000000-0002-0000-0000-00000C000000}">
      <formula1>"SI,NO"</formula1>
    </dataValidation>
  </dataValidations>
  <pageMargins left="0.7" right="0.7" top="0.75" bottom="0.75" header="0.3" footer="0.3"/>
  <pageSetup scale="28" orientation="portrait" r:id="rId1"/>
  <colBreaks count="1" manualBreakCount="1">
    <brk id="3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PELIGROS INDEPORTES</vt:lpstr>
      <vt:lpstr>'MATRIZ PELIGROS INDEPORTES'!Área_de_impresión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FABIAN PATIÑO</cp:lastModifiedBy>
  <cp:lastPrinted>2022-07-11T22:43:39Z</cp:lastPrinted>
  <dcterms:created xsi:type="dcterms:W3CDTF">2017-10-17T01:11:00Z</dcterms:created>
  <dcterms:modified xsi:type="dcterms:W3CDTF">2025-07-04T02:02:46Z</dcterms:modified>
</cp:coreProperties>
</file>